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250" windowHeight="5895" activeTab="1"/>
  </bookViews>
  <sheets>
    <sheet name="data" sheetId="1" r:id="rId1"/>
    <sheet name="stat" sheetId="2" r:id="rId2"/>
    <sheet name="Histogram" sheetId="3" r:id="rId3"/>
    <sheet name="Graphs" sheetId="4" r:id="rId4"/>
    <sheet name="NC" sheetId="5" r:id="rId5"/>
    <sheet name="NCcurve data" sheetId="6" r:id="rId6"/>
  </sheets>
  <definedNames/>
  <calcPr fullCalcOnLoad="1"/>
</workbook>
</file>

<file path=xl/sharedStrings.xml><?xml version="1.0" encoding="utf-8"?>
<sst xmlns="http://schemas.openxmlformats.org/spreadsheetml/2006/main" count="105" uniqueCount="91">
  <si>
    <t>Sec.</t>
  </si>
  <si>
    <t>ALL</t>
  </si>
  <si>
    <t>1k</t>
  </si>
  <si>
    <t>2k</t>
  </si>
  <si>
    <t>4k</t>
  </si>
  <si>
    <t>8k</t>
  </si>
  <si>
    <t>16k</t>
  </si>
  <si>
    <t>No.</t>
  </si>
  <si>
    <t>Max</t>
  </si>
  <si>
    <t>Min</t>
  </si>
  <si>
    <t>Avg(Leq)</t>
  </si>
  <si>
    <t>L5</t>
  </si>
  <si>
    <t>L10</t>
  </si>
  <si>
    <t>L50</t>
  </si>
  <si>
    <t>L90</t>
  </si>
  <si>
    <t>L95</t>
  </si>
  <si>
    <t>L99</t>
  </si>
  <si>
    <t>L1</t>
  </si>
  <si>
    <t>Sum（Le)</t>
  </si>
  <si>
    <t>NCB - 35</t>
  </si>
  <si>
    <t>NCB - 40</t>
  </si>
  <si>
    <t>NCB - 45</t>
  </si>
  <si>
    <t>NCB - 50</t>
  </si>
  <si>
    <t>NCB - 55</t>
  </si>
  <si>
    <t>NCB - 60</t>
  </si>
  <si>
    <t>NCB - 65</t>
  </si>
  <si>
    <t>NCB - 10</t>
  </si>
  <si>
    <t>NCB - 15</t>
  </si>
  <si>
    <t>NCB - 20</t>
  </si>
  <si>
    <t>NCB - 25</t>
  </si>
  <si>
    <t>NCB - 30</t>
  </si>
  <si>
    <t>PNC - 15</t>
  </si>
  <si>
    <t>PNC - 20</t>
  </si>
  <si>
    <t>PNC - 25</t>
  </si>
  <si>
    <t>PNC - 30</t>
  </si>
  <si>
    <t>PNC - 35</t>
  </si>
  <si>
    <t>PNC - 40</t>
  </si>
  <si>
    <t>PNC - 45</t>
  </si>
  <si>
    <t>PNC - 50</t>
  </si>
  <si>
    <t>PNC - 55</t>
  </si>
  <si>
    <t>PNC - 60</t>
  </si>
  <si>
    <t>PNC - 65</t>
  </si>
  <si>
    <r>
      <t xml:space="preserve">Beranek, Blazier and Figwer, "Preferred Noise Criterion (PNC) curves and their application to rooms", </t>
    </r>
    <r>
      <rPr>
        <i/>
        <sz val="12"/>
        <rFont val="ＭＳ Ｐゴシック"/>
        <family val="3"/>
      </rPr>
      <t>Journal of the Acoustical Society of America,</t>
    </r>
    <r>
      <rPr>
        <sz val="12"/>
        <rFont val="ＭＳ Ｐゴシック"/>
        <family val="3"/>
      </rPr>
      <t xml:space="preserve"> vol. 50, p.1226, 1971</t>
    </r>
  </si>
  <si>
    <t>NCB - 35</t>
  </si>
  <si>
    <t>NCB - 40</t>
  </si>
  <si>
    <t>NCB - 45</t>
  </si>
  <si>
    <t>NCB - 50</t>
  </si>
  <si>
    <t>NCB - 55</t>
  </si>
  <si>
    <t>NCB - 60</t>
  </si>
  <si>
    <t>NCB - 65</t>
  </si>
  <si>
    <t>L.L.Beranek : Balanced Noise Criterion (NCB) Curves. J.A.S.A. 86(2) (1989) p.650-664</t>
  </si>
  <si>
    <t>Noise Rating </t>
  </si>
  <si>
    <t>Octave band mid-frequency (Hz)  </t>
  </si>
  <si>
    <t>- NR - </t>
  </si>
  <si>
    <t>NR 0</t>
  </si>
  <si>
    <t>NR 10</t>
  </si>
  <si>
    <t>NR 20</t>
  </si>
  <si>
    <t>NR 30</t>
  </si>
  <si>
    <t>NR 40</t>
  </si>
  <si>
    <t>NR 50</t>
  </si>
  <si>
    <t>NR 60</t>
  </si>
  <si>
    <t>NR 70</t>
  </si>
  <si>
    <t>NR 80</t>
  </si>
  <si>
    <t>NR 90</t>
  </si>
  <si>
    <t>NR 100</t>
  </si>
  <si>
    <t>NR 110</t>
  </si>
  <si>
    <t>NR 120</t>
  </si>
  <si>
    <t>NR 130</t>
  </si>
  <si>
    <t>http://www.engineeringtoolbox.com/27_60.html</t>
  </si>
  <si>
    <t xml:space="preserve">Kosten and van Os (1962). </t>
  </si>
  <si>
    <t xml:space="preserve">ISO R 1966 : Assessment of Noise with Respect to Community Response. (1971) </t>
  </si>
  <si>
    <t>NC曲線データ（変更・削除禁止）</t>
  </si>
  <si>
    <t>NC-70</t>
  </si>
  <si>
    <t>NC-65</t>
  </si>
  <si>
    <t>NC-60</t>
  </si>
  <si>
    <t>NC-55</t>
  </si>
  <si>
    <t>NC-50</t>
  </si>
  <si>
    <t>NC-45</t>
  </si>
  <si>
    <t>NC-40</t>
  </si>
  <si>
    <t>NC-35</t>
  </si>
  <si>
    <t>NC-30</t>
  </si>
  <si>
    <t>NC-25</t>
  </si>
  <si>
    <t>NC-20</t>
  </si>
  <si>
    <t>NC-15</t>
  </si>
  <si>
    <t>http://yylab001.shinshu-u.ac.jp/homepage/toppage/yamashitalab/kougi/kankyo_exp_top_h16.htm</t>
  </si>
  <si>
    <t>Measured</t>
  </si>
  <si>
    <r>
      <t>d</t>
    </r>
    <r>
      <rPr>
        <sz val="11"/>
        <rFont val="ＭＳ Ｐゴシック"/>
        <family val="0"/>
      </rPr>
      <t>ata range</t>
    </r>
  </si>
  <si>
    <r>
      <t>f</t>
    </r>
    <r>
      <rPr>
        <sz val="11"/>
        <rFont val="ＭＳ Ｐゴシック"/>
        <family val="0"/>
      </rPr>
      <t>requency</t>
    </r>
  </si>
  <si>
    <r>
      <t>c</t>
    </r>
    <r>
      <rPr>
        <sz val="11"/>
        <rFont val="ＭＳ Ｐゴシック"/>
        <family val="0"/>
      </rPr>
      <t>umulative</t>
    </r>
    <r>
      <rPr>
        <sz val="11"/>
        <rFont val="ＭＳ Ｐゴシック"/>
        <family val="0"/>
      </rPr>
      <t xml:space="preserve"> %</t>
    </r>
  </si>
  <si>
    <t xml:space="preserve">Reference: </t>
  </si>
  <si>
    <t>Leq and Le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</si>
</sst>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i/>
      <sz val="12"/>
      <name val="ＭＳ Ｐゴシック"/>
      <family val="3"/>
    </font>
    <font>
      <sz val="13.5"/>
      <name val="ＭＳ Ｐゴシック"/>
      <family val="3"/>
    </font>
    <font>
      <sz val="10"/>
      <name val="Verdana"/>
      <family val="2"/>
    </font>
    <font>
      <sz val="14"/>
      <name val="ＭＳ Ｐゴシック"/>
      <family val="3"/>
    </font>
    <font>
      <sz val="11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" fillId="0" borderId="0" xfId="0" applyFont="1" applyAlignment="1">
      <alignment horizontal="left" indent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Histogram!$A$2:$A$32</c:f>
              <c:numCache/>
            </c:numRef>
          </c:cat>
          <c:val>
            <c:numRef>
              <c:f>Histogram!$B$2:$B$32</c:f>
              <c:numCache/>
            </c:numRef>
          </c:val>
        </c:ser>
        <c:gapWidth val="0"/>
        <c:axId val="12106493"/>
        <c:axId val="41849574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Histogram!$A$2:$A$32</c:f>
              <c:numCache/>
            </c:numRef>
          </c:cat>
          <c:val>
            <c:numRef>
              <c:f>Histogram!$C$2:$C$32</c:f>
              <c:numCache/>
            </c:numRef>
          </c:val>
          <c:smooth val="0"/>
        </c:ser>
        <c:axId val="41101847"/>
        <c:axId val="34372304"/>
      </c:line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Sound pressure level（dB）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849574"/>
        <c:crosses val="autoZero"/>
        <c:auto val="1"/>
        <c:lblOffset val="100"/>
        <c:tickLblSkip val="10"/>
        <c:tickMarkSkip val="5"/>
        <c:noMultiLvlLbl val="0"/>
      </c:cat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106493"/>
        <c:crossesAt val="1"/>
        <c:crossBetween val="between"/>
        <c:dispUnits/>
      </c:valAx>
      <c:catAx>
        <c:axId val="41101847"/>
        <c:scaling>
          <c:orientation val="minMax"/>
        </c:scaling>
        <c:axPos val="b"/>
        <c:delete val="1"/>
        <c:majorTickMark val="in"/>
        <c:minorTickMark val="none"/>
        <c:tickLblPos val="nextTo"/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1101847"/>
        <c:crosses val="max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Time history of sound level in each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data!$C$2:$C$61</c:f>
              <c:numCache>
                <c:ptCount val="60"/>
                <c:pt idx="0">
                  <c:v>59.87</c:v>
                </c:pt>
                <c:pt idx="1">
                  <c:v>60.15</c:v>
                </c:pt>
                <c:pt idx="2">
                  <c:v>61</c:v>
                </c:pt>
                <c:pt idx="3">
                  <c:v>58.26</c:v>
                </c:pt>
                <c:pt idx="4">
                  <c:v>58.54</c:v>
                </c:pt>
                <c:pt idx="5">
                  <c:v>59.15</c:v>
                </c:pt>
                <c:pt idx="6">
                  <c:v>59.86</c:v>
                </c:pt>
                <c:pt idx="7">
                  <c:v>59.59</c:v>
                </c:pt>
                <c:pt idx="8">
                  <c:v>59.2</c:v>
                </c:pt>
                <c:pt idx="9">
                  <c:v>60.58</c:v>
                </c:pt>
                <c:pt idx="10">
                  <c:v>60.54</c:v>
                </c:pt>
                <c:pt idx="11">
                  <c:v>58.29</c:v>
                </c:pt>
                <c:pt idx="12">
                  <c:v>57.46</c:v>
                </c:pt>
                <c:pt idx="13">
                  <c:v>59.18</c:v>
                </c:pt>
                <c:pt idx="14">
                  <c:v>59.95</c:v>
                </c:pt>
                <c:pt idx="15">
                  <c:v>59.28</c:v>
                </c:pt>
                <c:pt idx="16">
                  <c:v>60.39</c:v>
                </c:pt>
                <c:pt idx="17">
                  <c:v>60.39</c:v>
                </c:pt>
                <c:pt idx="18">
                  <c:v>60.53</c:v>
                </c:pt>
                <c:pt idx="19">
                  <c:v>59.61</c:v>
                </c:pt>
                <c:pt idx="20">
                  <c:v>59.24</c:v>
                </c:pt>
                <c:pt idx="21">
                  <c:v>58.85</c:v>
                </c:pt>
                <c:pt idx="22">
                  <c:v>60.71</c:v>
                </c:pt>
                <c:pt idx="23">
                  <c:v>59.63</c:v>
                </c:pt>
                <c:pt idx="24">
                  <c:v>59.97</c:v>
                </c:pt>
                <c:pt idx="25">
                  <c:v>60.71</c:v>
                </c:pt>
                <c:pt idx="26">
                  <c:v>60.45</c:v>
                </c:pt>
                <c:pt idx="27">
                  <c:v>59.37</c:v>
                </c:pt>
                <c:pt idx="28">
                  <c:v>60.25</c:v>
                </c:pt>
                <c:pt idx="29">
                  <c:v>59.45</c:v>
                </c:pt>
                <c:pt idx="30">
                  <c:v>59.59</c:v>
                </c:pt>
                <c:pt idx="31">
                  <c:v>60.11</c:v>
                </c:pt>
                <c:pt idx="32">
                  <c:v>60.56</c:v>
                </c:pt>
                <c:pt idx="33">
                  <c:v>60.5</c:v>
                </c:pt>
                <c:pt idx="34">
                  <c:v>59.87</c:v>
                </c:pt>
                <c:pt idx="35">
                  <c:v>57.41</c:v>
                </c:pt>
                <c:pt idx="36">
                  <c:v>57.92</c:v>
                </c:pt>
                <c:pt idx="37">
                  <c:v>59.52</c:v>
                </c:pt>
                <c:pt idx="38">
                  <c:v>58.09</c:v>
                </c:pt>
                <c:pt idx="39">
                  <c:v>57.02</c:v>
                </c:pt>
                <c:pt idx="40">
                  <c:v>56.27</c:v>
                </c:pt>
                <c:pt idx="41">
                  <c:v>55.13</c:v>
                </c:pt>
                <c:pt idx="42">
                  <c:v>56.44</c:v>
                </c:pt>
                <c:pt idx="43">
                  <c:v>57.42</c:v>
                </c:pt>
                <c:pt idx="44">
                  <c:v>57.92</c:v>
                </c:pt>
                <c:pt idx="45">
                  <c:v>57.87</c:v>
                </c:pt>
                <c:pt idx="46">
                  <c:v>59.32</c:v>
                </c:pt>
                <c:pt idx="47">
                  <c:v>54.58</c:v>
                </c:pt>
                <c:pt idx="48">
                  <c:v>54.92</c:v>
                </c:pt>
                <c:pt idx="49">
                  <c:v>59.53</c:v>
                </c:pt>
                <c:pt idx="50">
                  <c:v>59.7</c:v>
                </c:pt>
                <c:pt idx="51">
                  <c:v>57.51</c:v>
                </c:pt>
                <c:pt idx="52">
                  <c:v>59.11</c:v>
                </c:pt>
                <c:pt idx="53">
                  <c:v>57.83</c:v>
                </c:pt>
                <c:pt idx="54">
                  <c:v>58.16</c:v>
                </c:pt>
                <c:pt idx="55">
                  <c:v>59.68</c:v>
                </c:pt>
                <c:pt idx="56">
                  <c:v>59.29</c:v>
                </c:pt>
                <c:pt idx="57">
                  <c:v>59.5</c:v>
                </c:pt>
                <c:pt idx="58">
                  <c:v>55.42</c:v>
                </c:pt>
                <c:pt idx="59">
                  <c:v>55.3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data!$D$2:$D$61</c:f>
              <c:numCache>
                <c:ptCount val="60"/>
                <c:pt idx="0">
                  <c:v>31.04</c:v>
                </c:pt>
                <c:pt idx="1">
                  <c:v>21.9</c:v>
                </c:pt>
                <c:pt idx="2">
                  <c:v>31.16</c:v>
                </c:pt>
                <c:pt idx="3">
                  <c:v>22.17</c:v>
                </c:pt>
                <c:pt idx="4">
                  <c:v>23.19</c:v>
                </c:pt>
                <c:pt idx="5">
                  <c:v>26.57</c:v>
                </c:pt>
                <c:pt idx="6">
                  <c:v>21.77</c:v>
                </c:pt>
                <c:pt idx="7">
                  <c:v>28.16</c:v>
                </c:pt>
                <c:pt idx="8">
                  <c:v>21.86</c:v>
                </c:pt>
                <c:pt idx="9">
                  <c:v>27.16</c:v>
                </c:pt>
                <c:pt idx="10">
                  <c:v>34.66</c:v>
                </c:pt>
                <c:pt idx="11">
                  <c:v>24.99</c:v>
                </c:pt>
                <c:pt idx="12">
                  <c:v>23.63</c:v>
                </c:pt>
                <c:pt idx="13">
                  <c:v>30.86</c:v>
                </c:pt>
                <c:pt idx="14">
                  <c:v>22.93</c:v>
                </c:pt>
                <c:pt idx="15">
                  <c:v>29.75</c:v>
                </c:pt>
                <c:pt idx="16">
                  <c:v>28.26</c:v>
                </c:pt>
                <c:pt idx="17">
                  <c:v>31.88</c:v>
                </c:pt>
                <c:pt idx="18">
                  <c:v>26.47</c:v>
                </c:pt>
                <c:pt idx="19">
                  <c:v>23.67</c:v>
                </c:pt>
                <c:pt idx="20">
                  <c:v>34.25</c:v>
                </c:pt>
                <c:pt idx="21">
                  <c:v>23.03</c:v>
                </c:pt>
                <c:pt idx="22">
                  <c:v>22.43</c:v>
                </c:pt>
                <c:pt idx="23">
                  <c:v>32.84</c:v>
                </c:pt>
                <c:pt idx="24">
                  <c:v>25.9</c:v>
                </c:pt>
                <c:pt idx="25">
                  <c:v>27</c:v>
                </c:pt>
                <c:pt idx="26">
                  <c:v>29.65</c:v>
                </c:pt>
                <c:pt idx="27">
                  <c:v>21.12</c:v>
                </c:pt>
                <c:pt idx="28">
                  <c:v>24.34</c:v>
                </c:pt>
                <c:pt idx="29">
                  <c:v>29.33</c:v>
                </c:pt>
                <c:pt idx="30">
                  <c:v>23.14</c:v>
                </c:pt>
                <c:pt idx="31">
                  <c:v>28.56</c:v>
                </c:pt>
                <c:pt idx="32">
                  <c:v>26.85</c:v>
                </c:pt>
                <c:pt idx="33">
                  <c:v>26.12</c:v>
                </c:pt>
                <c:pt idx="34">
                  <c:v>23.12</c:v>
                </c:pt>
                <c:pt idx="35">
                  <c:v>22.17</c:v>
                </c:pt>
                <c:pt idx="36">
                  <c:v>23.32</c:v>
                </c:pt>
                <c:pt idx="37">
                  <c:v>24.65</c:v>
                </c:pt>
                <c:pt idx="38">
                  <c:v>24.15</c:v>
                </c:pt>
                <c:pt idx="39">
                  <c:v>22.23</c:v>
                </c:pt>
                <c:pt idx="40">
                  <c:v>16.82</c:v>
                </c:pt>
                <c:pt idx="41">
                  <c:v>18.97</c:v>
                </c:pt>
                <c:pt idx="42">
                  <c:v>24.78</c:v>
                </c:pt>
                <c:pt idx="43">
                  <c:v>15.92</c:v>
                </c:pt>
                <c:pt idx="44">
                  <c:v>8.15</c:v>
                </c:pt>
                <c:pt idx="45">
                  <c:v>16.28</c:v>
                </c:pt>
                <c:pt idx="46">
                  <c:v>24.06</c:v>
                </c:pt>
                <c:pt idx="47">
                  <c:v>9.63</c:v>
                </c:pt>
                <c:pt idx="48">
                  <c:v>18.97</c:v>
                </c:pt>
                <c:pt idx="49">
                  <c:v>11.76</c:v>
                </c:pt>
                <c:pt idx="50">
                  <c:v>10.62</c:v>
                </c:pt>
                <c:pt idx="51">
                  <c:v>24.28</c:v>
                </c:pt>
                <c:pt idx="52">
                  <c:v>7.94</c:v>
                </c:pt>
                <c:pt idx="53">
                  <c:v>17.95</c:v>
                </c:pt>
                <c:pt idx="54">
                  <c:v>17.59</c:v>
                </c:pt>
                <c:pt idx="55">
                  <c:v>19.42</c:v>
                </c:pt>
                <c:pt idx="56">
                  <c:v>23.06</c:v>
                </c:pt>
                <c:pt idx="57">
                  <c:v>15.2</c:v>
                </c:pt>
                <c:pt idx="58">
                  <c:v>19.02</c:v>
                </c:pt>
                <c:pt idx="59">
                  <c:v>12.5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31.5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data!$E$2:$E$61</c:f>
              <c:numCache>
                <c:ptCount val="60"/>
                <c:pt idx="0">
                  <c:v>37.39</c:v>
                </c:pt>
                <c:pt idx="1">
                  <c:v>27.28</c:v>
                </c:pt>
                <c:pt idx="2">
                  <c:v>36.91</c:v>
                </c:pt>
                <c:pt idx="3">
                  <c:v>34.42</c:v>
                </c:pt>
                <c:pt idx="4">
                  <c:v>32.04</c:v>
                </c:pt>
                <c:pt idx="5">
                  <c:v>32.5</c:v>
                </c:pt>
                <c:pt idx="6">
                  <c:v>33.12</c:v>
                </c:pt>
                <c:pt idx="7">
                  <c:v>35.38</c:v>
                </c:pt>
                <c:pt idx="8">
                  <c:v>26.81</c:v>
                </c:pt>
                <c:pt idx="9">
                  <c:v>33.14</c:v>
                </c:pt>
                <c:pt idx="10">
                  <c:v>41.68</c:v>
                </c:pt>
                <c:pt idx="11">
                  <c:v>34.38</c:v>
                </c:pt>
                <c:pt idx="12">
                  <c:v>30.32</c:v>
                </c:pt>
                <c:pt idx="13">
                  <c:v>35.29</c:v>
                </c:pt>
                <c:pt idx="14">
                  <c:v>33.8</c:v>
                </c:pt>
                <c:pt idx="15">
                  <c:v>34.59</c:v>
                </c:pt>
                <c:pt idx="16">
                  <c:v>35.59</c:v>
                </c:pt>
                <c:pt idx="17">
                  <c:v>39.12</c:v>
                </c:pt>
                <c:pt idx="18">
                  <c:v>36.53</c:v>
                </c:pt>
                <c:pt idx="19">
                  <c:v>37.92</c:v>
                </c:pt>
                <c:pt idx="20">
                  <c:v>38.33</c:v>
                </c:pt>
                <c:pt idx="21">
                  <c:v>31.04</c:v>
                </c:pt>
                <c:pt idx="22">
                  <c:v>33.16</c:v>
                </c:pt>
                <c:pt idx="23">
                  <c:v>37.76</c:v>
                </c:pt>
                <c:pt idx="24">
                  <c:v>32.73</c:v>
                </c:pt>
                <c:pt idx="25">
                  <c:v>36.11</c:v>
                </c:pt>
                <c:pt idx="26">
                  <c:v>34.3</c:v>
                </c:pt>
                <c:pt idx="27">
                  <c:v>25.46</c:v>
                </c:pt>
                <c:pt idx="28">
                  <c:v>33.17</c:v>
                </c:pt>
                <c:pt idx="29">
                  <c:v>30.66</c:v>
                </c:pt>
                <c:pt idx="30">
                  <c:v>29.73</c:v>
                </c:pt>
                <c:pt idx="31">
                  <c:v>33.4</c:v>
                </c:pt>
                <c:pt idx="32">
                  <c:v>32.01</c:v>
                </c:pt>
                <c:pt idx="33">
                  <c:v>32.54</c:v>
                </c:pt>
                <c:pt idx="34">
                  <c:v>38.07</c:v>
                </c:pt>
                <c:pt idx="35">
                  <c:v>27.32</c:v>
                </c:pt>
                <c:pt idx="36">
                  <c:v>28.12</c:v>
                </c:pt>
                <c:pt idx="37">
                  <c:v>34.8</c:v>
                </c:pt>
                <c:pt idx="38">
                  <c:v>30.92</c:v>
                </c:pt>
                <c:pt idx="39">
                  <c:v>23.46</c:v>
                </c:pt>
                <c:pt idx="40">
                  <c:v>20.32</c:v>
                </c:pt>
                <c:pt idx="41">
                  <c:v>24.68</c:v>
                </c:pt>
                <c:pt idx="42">
                  <c:v>28.18</c:v>
                </c:pt>
                <c:pt idx="43">
                  <c:v>18.03</c:v>
                </c:pt>
                <c:pt idx="44">
                  <c:v>19.02</c:v>
                </c:pt>
                <c:pt idx="45">
                  <c:v>22.63</c:v>
                </c:pt>
                <c:pt idx="46">
                  <c:v>27.64</c:v>
                </c:pt>
                <c:pt idx="47">
                  <c:v>16.28</c:v>
                </c:pt>
                <c:pt idx="48">
                  <c:v>22.2</c:v>
                </c:pt>
                <c:pt idx="49">
                  <c:v>16.81</c:v>
                </c:pt>
                <c:pt idx="50">
                  <c:v>16.34</c:v>
                </c:pt>
                <c:pt idx="51">
                  <c:v>28.75</c:v>
                </c:pt>
                <c:pt idx="52">
                  <c:v>16.09</c:v>
                </c:pt>
                <c:pt idx="53">
                  <c:v>25.36</c:v>
                </c:pt>
                <c:pt idx="54">
                  <c:v>20.56</c:v>
                </c:pt>
                <c:pt idx="55">
                  <c:v>16.71</c:v>
                </c:pt>
                <c:pt idx="56">
                  <c:v>27.63</c:v>
                </c:pt>
                <c:pt idx="57">
                  <c:v>18.88</c:v>
                </c:pt>
                <c:pt idx="58">
                  <c:v>26.64</c:v>
                </c:pt>
                <c:pt idx="59">
                  <c:v>20.57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data!$F$2:$F$61</c:f>
              <c:numCache>
                <c:ptCount val="60"/>
                <c:pt idx="0">
                  <c:v>58.18</c:v>
                </c:pt>
                <c:pt idx="1">
                  <c:v>56.81</c:v>
                </c:pt>
                <c:pt idx="2">
                  <c:v>58.69</c:v>
                </c:pt>
                <c:pt idx="3">
                  <c:v>54.37</c:v>
                </c:pt>
                <c:pt idx="4">
                  <c:v>53.87</c:v>
                </c:pt>
                <c:pt idx="5">
                  <c:v>53.69</c:v>
                </c:pt>
                <c:pt idx="6">
                  <c:v>56.14</c:v>
                </c:pt>
                <c:pt idx="7">
                  <c:v>54.7</c:v>
                </c:pt>
                <c:pt idx="8">
                  <c:v>56.43</c:v>
                </c:pt>
                <c:pt idx="9">
                  <c:v>51.84</c:v>
                </c:pt>
                <c:pt idx="10">
                  <c:v>57.27</c:v>
                </c:pt>
                <c:pt idx="11">
                  <c:v>53.58</c:v>
                </c:pt>
                <c:pt idx="12">
                  <c:v>53.41</c:v>
                </c:pt>
                <c:pt idx="13">
                  <c:v>53.91</c:v>
                </c:pt>
                <c:pt idx="14">
                  <c:v>54.93</c:v>
                </c:pt>
                <c:pt idx="15">
                  <c:v>54.67</c:v>
                </c:pt>
                <c:pt idx="16">
                  <c:v>57.65</c:v>
                </c:pt>
                <c:pt idx="17">
                  <c:v>56</c:v>
                </c:pt>
                <c:pt idx="18">
                  <c:v>55.3</c:v>
                </c:pt>
                <c:pt idx="19">
                  <c:v>53.1</c:v>
                </c:pt>
                <c:pt idx="20">
                  <c:v>51.03</c:v>
                </c:pt>
                <c:pt idx="21">
                  <c:v>53.74</c:v>
                </c:pt>
                <c:pt idx="22">
                  <c:v>54.8</c:v>
                </c:pt>
                <c:pt idx="23">
                  <c:v>55.48</c:v>
                </c:pt>
                <c:pt idx="24">
                  <c:v>57.08</c:v>
                </c:pt>
                <c:pt idx="25">
                  <c:v>55.62</c:v>
                </c:pt>
                <c:pt idx="26">
                  <c:v>57.01</c:v>
                </c:pt>
                <c:pt idx="27">
                  <c:v>42.52</c:v>
                </c:pt>
                <c:pt idx="28">
                  <c:v>53.54</c:v>
                </c:pt>
                <c:pt idx="29">
                  <c:v>53.9</c:v>
                </c:pt>
                <c:pt idx="30">
                  <c:v>54.44</c:v>
                </c:pt>
                <c:pt idx="31">
                  <c:v>53.67</c:v>
                </c:pt>
                <c:pt idx="32">
                  <c:v>54.55</c:v>
                </c:pt>
                <c:pt idx="33">
                  <c:v>54.88</c:v>
                </c:pt>
                <c:pt idx="34">
                  <c:v>54.63</c:v>
                </c:pt>
                <c:pt idx="35">
                  <c:v>49.7</c:v>
                </c:pt>
                <c:pt idx="36">
                  <c:v>50.44</c:v>
                </c:pt>
                <c:pt idx="37">
                  <c:v>52.41</c:v>
                </c:pt>
                <c:pt idx="38">
                  <c:v>53.45</c:v>
                </c:pt>
                <c:pt idx="39">
                  <c:v>35.5</c:v>
                </c:pt>
                <c:pt idx="40">
                  <c:v>29.04</c:v>
                </c:pt>
                <c:pt idx="41">
                  <c:v>35.08</c:v>
                </c:pt>
                <c:pt idx="42">
                  <c:v>36.97</c:v>
                </c:pt>
                <c:pt idx="43">
                  <c:v>25.12</c:v>
                </c:pt>
                <c:pt idx="44">
                  <c:v>32.27</c:v>
                </c:pt>
                <c:pt idx="45">
                  <c:v>36.64</c:v>
                </c:pt>
                <c:pt idx="46">
                  <c:v>44.88</c:v>
                </c:pt>
                <c:pt idx="47">
                  <c:v>43.49</c:v>
                </c:pt>
                <c:pt idx="48">
                  <c:v>45.55</c:v>
                </c:pt>
                <c:pt idx="49">
                  <c:v>41.89</c:v>
                </c:pt>
                <c:pt idx="50">
                  <c:v>36.52</c:v>
                </c:pt>
                <c:pt idx="51">
                  <c:v>48.53</c:v>
                </c:pt>
                <c:pt idx="52">
                  <c:v>36.08</c:v>
                </c:pt>
                <c:pt idx="53">
                  <c:v>40.41</c:v>
                </c:pt>
                <c:pt idx="54">
                  <c:v>38.12</c:v>
                </c:pt>
                <c:pt idx="55">
                  <c:v>41.43</c:v>
                </c:pt>
                <c:pt idx="56">
                  <c:v>44.24</c:v>
                </c:pt>
                <c:pt idx="57">
                  <c:v>38.9</c:v>
                </c:pt>
                <c:pt idx="58">
                  <c:v>47.73</c:v>
                </c:pt>
                <c:pt idx="59">
                  <c:v>38.58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data!$G$2:$G$61</c:f>
              <c:numCache>
                <c:ptCount val="60"/>
                <c:pt idx="0">
                  <c:v>48.57</c:v>
                </c:pt>
                <c:pt idx="1">
                  <c:v>49.82</c:v>
                </c:pt>
                <c:pt idx="2">
                  <c:v>50.25</c:v>
                </c:pt>
                <c:pt idx="3">
                  <c:v>52.46</c:v>
                </c:pt>
                <c:pt idx="4">
                  <c:v>51.01</c:v>
                </c:pt>
                <c:pt idx="5">
                  <c:v>49.71</c:v>
                </c:pt>
                <c:pt idx="6">
                  <c:v>50.9</c:v>
                </c:pt>
                <c:pt idx="7">
                  <c:v>50</c:v>
                </c:pt>
                <c:pt idx="8">
                  <c:v>48.92</c:v>
                </c:pt>
                <c:pt idx="9">
                  <c:v>57.02</c:v>
                </c:pt>
                <c:pt idx="10">
                  <c:v>51.6</c:v>
                </c:pt>
                <c:pt idx="11">
                  <c:v>52.23</c:v>
                </c:pt>
                <c:pt idx="12">
                  <c:v>49.78</c:v>
                </c:pt>
                <c:pt idx="13">
                  <c:v>51.77</c:v>
                </c:pt>
                <c:pt idx="14">
                  <c:v>50.44</c:v>
                </c:pt>
                <c:pt idx="15">
                  <c:v>48.91</c:v>
                </c:pt>
                <c:pt idx="16">
                  <c:v>49.17</c:v>
                </c:pt>
                <c:pt idx="17">
                  <c:v>49.73</c:v>
                </c:pt>
                <c:pt idx="18">
                  <c:v>52.85</c:v>
                </c:pt>
                <c:pt idx="19">
                  <c:v>52.03</c:v>
                </c:pt>
                <c:pt idx="20">
                  <c:v>51.38</c:v>
                </c:pt>
                <c:pt idx="21">
                  <c:v>50.34</c:v>
                </c:pt>
                <c:pt idx="22">
                  <c:v>53.67</c:v>
                </c:pt>
                <c:pt idx="23">
                  <c:v>48.33</c:v>
                </c:pt>
                <c:pt idx="24">
                  <c:v>49.26</c:v>
                </c:pt>
                <c:pt idx="25">
                  <c:v>53.35</c:v>
                </c:pt>
                <c:pt idx="26">
                  <c:v>52.34</c:v>
                </c:pt>
                <c:pt idx="27">
                  <c:v>53.27</c:v>
                </c:pt>
                <c:pt idx="28">
                  <c:v>50.67</c:v>
                </c:pt>
                <c:pt idx="29">
                  <c:v>50.51</c:v>
                </c:pt>
                <c:pt idx="30">
                  <c:v>49.02</c:v>
                </c:pt>
                <c:pt idx="31">
                  <c:v>53.75</c:v>
                </c:pt>
                <c:pt idx="32">
                  <c:v>48.1</c:v>
                </c:pt>
                <c:pt idx="33">
                  <c:v>49.05</c:v>
                </c:pt>
                <c:pt idx="34">
                  <c:v>52.64</c:v>
                </c:pt>
                <c:pt idx="35">
                  <c:v>46.78</c:v>
                </c:pt>
                <c:pt idx="36">
                  <c:v>47.57</c:v>
                </c:pt>
                <c:pt idx="37">
                  <c:v>49.54</c:v>
                </c:pt>
                <c:pt idx="38">
                  <c:v>47.97</c:v>
                </c:pt>
                <c:pt idx="39">
                  <c:v>49.14</c:v>
                </c:pt>
                <c:pt idx="40">
                  <c:v>44.85</c:v>
                </c:pt>
                <c:pt idx="41">
                  <c:v>49.41</c:v>
                </c:pt>
                <c:pt idx="42">
                  <c:v>48.68</c:v>
                </c:pt>
                <c:pt idx="43">
                  <c:v>39.29</c:v>
                </c:pt>
                <c:pt idx="44">
                  <c:v>52.96</c:v>
                </c:pt>
                <c:pt idx="45">
                  <c:v>51.94</c:v>
                </c:pt>
                <c:pt idx="46">
                  <c:v>47.7</c:v>
                </c:pt>
                <c:pt idx="47">
                  <c:v>44.76</c:v>
                </c:pt>
                <c:pt idx="48">
                  <c:v>47.92</c:v>
                </c:pt>
                <c:pt idx="49">
                  <c:v>45.66</c:v>
                </c:pt>
                <c:pt idx="50">
                  <c:v>49.52</c:v>
                </c:pt>
                <c:pt idx="51">
                  <c:v>49.45</c:v>
                </c:pt>
                <c:pt idx="52">
                  <c:v>53.84</c:v>
                </c:pt>
                <c:pt idx="53">
                  <c:v>55.88</c:v>
                </c:pt>
                <c:pt idx="54">
                  <c:v>53.63</c:v>
                </c:pt>
                <c:pt idx="55">
                  <c:v>56.36</c:v>
                </c:pt>
                <c:pt idx="56">
                  <c:v>52.6</c:v>
                </c:pt>
                <c:pt idx="57">
                  <c:v>51.81</c:v>
                </c:pt>
                <c:pt idx="58">
                  <c:v>39.36</c:v>
                </c:pt>
                <c:pt idx="59">
                  <c:v>44.72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data!$H$1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data!$H$2:$H$61</c:f>
              <c:numCache>
                <c:ptCount val="60"/>
                <c:pt idx="0">
                  <c:v>51.66</c:v>
                </c:pt>
                <c:pt idx="1">
                  <c:v>54.78</c:v>
                </c:pt>
                <c:pt idx="2">
                  <c:v>54.11</c:v>
                </c:pt>
                <c:pt idx="3">
                  <c:v>49.16</c:v>
                </c:pt>
                <c:pt idx="4">
                  <c:v>50.79</c:v>
                </c:pt>
                <c:pt idx="5">
                  <c:v>51.55</c:v>
                </c:pt>
                <c:pt idx="6">
                  <c:v>50.24</c:v>
                </c:pt>
                <c:pt idx="7">
                  <c:v>54.66</c:v>
                </c:pt>
                <c:pt idx="8">
                  <c:v>50.23</c:v>
                </c:pt>
                <c:pt idx="9">
                  <c:v>53.96</c:v>
                </c:pt>
                <c:pt idx="10">
                  <c:v>52.13</c:v>
                </c:pt>
                <c:pt idx="11">
                  <c:v>45.33</c:v>
                </c:pt>
                <c:pt idx="12">
                  <c:v>49.03</c:v>
                </c:pt>
                <c:pt idx="13">
                  <c:v>51.13</c:v>
                </c:pt>
                <c:pt idx="14">
                  <c:v>54.54</c:v>
                </c:pt>
                <c:pt idx="15">
                  <c:v>49.9</c:v>
                </c:pt>
                <c:pt idx="16">
                  <c:v>50</c:v>
                </c:pt>
                <c:pt idx="17">
                  <c:v>53.28</c:v>
                </c:pt>
                <c:pt idx="18">
                  <c:v>51.95</c:v>
                </c:pt>
                <c:pt idx="19">
                  <c:v>52.63</c:v>
                </c:pt>
                <c:pt idx="20">
                  <c:v>49.1</c:v>
                </c:pt>
                <c:pt idx="21">
                  <c:v>52.66</c:v>
                </c:pt>
                <c:pt idx="22">
                  <c:v>53.98</c:v>
                </c:pt>
                <c:pt idx="23">
                  <c:v>54.18</c:v>
                </c:pt>
                <c:pt idx="24">
                  <c:v>52.96</c:v>
                </c:pt>
                <c:pt idx="25">
                  <c:v>53.69</c:v>
                </c:pt>
                <c:pt idx="26">
                  <c:v>49.97</c:v>
                </c:pt>
                <c:pt idx="27">
                  <c:v>49.26</c:v>
                </c:pt>
                <c:pt idx="28">
                  <c:v>53.24</c:v>
                </c:pt>
                <c:pt idx="29">
                  <c:v>48.48</c:v>
                </c:pt>
                <c:pt idx="30">
                  <c:v>53.53</c:v>
                </c:pt>
                <c:pt idx="31">
                  <c:v>51.22</c:v>
                </c:pt>
                <c:pt idx="32">
                  <c:v>54.48</c:v>
                </c:pt>
                <c:pt idx="33">
                  <c:v>54.43</c:v>
                </c:pt>
                <c:pt idx="34">
                  <c:v>48.63</c:v>
                </c:pt>
                <c:pt idx="35">
                  <c:v>49.41</c:v>
                </c:pt>
                <c:pt idx="36">
                  <c:v>48.35</c:v>
                </c:pt>
                <c:pt idx="37">
                  <c:v>54.24</c:v>
                </c:pt>
                <c:pt idx="38">
                  <c:v>49.95</c:v>
                </c:pt>
                <c:pt idx="39">
                  <c:v>51.03</c:v>
                </c:pt>
                <c:pt idx="40">
                  <c:v>50.98</c:v>
                </c:pt>
                <c:pt idx="41">
                  <c:v>47.51</c:v>
                </c:pt>
                <c:pt idx="42">
                  <c:v>49.17</c:v>
                </c:pt>
                <c:pt idx="43">
                  <c:v>51.8</c:v>
                </c:pt>
                <c:pt idx="44">
                  <c:v>50.36</c:v>
                </c:pt>
                <c:pt idx="45">
                  <c:v>49.11</c:v>
                </c:pt>
                <c:pt idx="46">
                  <c:v>53.43</c:v>
                </c:pt>
                <c:pt idx="47">
                  <c:v>49.88</c:v>
                </c:pt>
                <c:pt idx="48">
                  <c:v>48.28</c:v>
                </c:pt>
                <c:pt idx="49">
                  <c:v>55.66</c:v>
                </c:pt>
                <c:pt idx="50">
                  <c:v>52.52</c:v>
                </c:pt>
                <c:pt idx="51">
                  <c:v>49.71</c:v>
                </c:pt>
                <c:pt idx="52">
                  <c:v>52.91</c:v>
                </c:pt>
                <c:pt idx="53">
                  <c:v>46.58</c:v>
                </c:pt>
                <c:pt idx="54">
                  <c:v>52.95</c:v>
                </c:pt>
                <c:pt idx="55">
                  <c:v>53.71</c:v>
                </c:pt>
                <c:pt idx="56">
                  <c:v>55.73</c:v>
                </c:pt>
                <c:pt idx="57">
                  <c:v>55.77</c:v>
                </c:pt>
                <c:pt idx="58">
                  <c:v>41.17</c:v>
                </c:pt>
                <c:pt idx="59">
                  <c:v>50.27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data!$I$1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data!$I$2:$I$61</c:f>
              <c:numCache>
                <c:ptCount val="60"/>
                <c:pt idx="0">
                  <c:v>46.23</c:v>
                </c:pt>
                <c:pt idx="1">
                  <c:v>46.8</c:v>
                </c:pt>
                <c:pt idx="2">
                  <c:v>47.13</c:v>
                </c:pt>
                <c:pt idx="3">
                  <c:v>47.88</c:v>
                </c:pt>
                <c:pt idx="4">
                  <c:v>49.22</c:v>
                </c:pt>
                <c:pt idx="5">
                  <c:v>48.31</c:v>
                </c:pt>
                <c:pt idx="6">
                  <c:v>48.92</c:v>
                </c:pt>
                <c:pt idx="7">
                  <c:v>48.02</c:v>
                </c:pt>
                <c:pt idx="8">
                  <c:v>47.21</c:v>
                </c:pt>
                <c:pt idx="9">
                  <c:v>50.58</c:v>
                </c:pt>
                <c:pt idx="10">
                  <c:v>48.85</c:v>
                </c:pt>
                <c:pt idx="11">
                  <c:v>47.22</c:v>
                </c:pt>
                <c:pt idx="12">
                  <c:v>47.09</c:v>
                </c:pt>
                <c:pt idx="13">
                  <c:v>50.33</c:v>
                </c:pt>
                <c:pt idx="14">
                  <c:v>50.11</c:v>
                </c:pt>
                <c:pt idx="15">
                  <c:v>49.53</c:v>
                </c:pt>
                <c:pt idx="16">
                  <c:v>51.48</c:v>
                </c:pt>
                <c:pt idx="17">
                  <c:v>50.93</c:v>
                </c:pt>
                <c:pt idx="18">
                  <c:v>52.17</c:v>
                </c:pt>
                <c:pt idx="19">
                  <c:v>52.45</c:v>
                </c:pt>
                <c:pt idx="20">
                  <c:v>51.77</c:v>
                </c:pt>
                <c:pt idx="21">
                  <c:v>51.16</c:v>
                </c:pt>
                <c:pt idx="22">
                  <c:v>51.3</c:v>
                </c:pt>
                <c:pt idx="23">
                  <c:v>50.43</c:v>
                </c:pt>
                <c:pt idx="24">
                  <c:v>49.79</c:v>
                </c:pt>
                <c:pt idx="25">
                  <c:v>52.06</c:v>
                </c:pt>
                <c:pt idx="26">
                  <c:v>52.57</c:v>
                </c:pt>
                <c:pt idx="27">
                  <c:v>52.18</c:v>
                </c:pt>
                <c:pt idx="28">
                  <c:v>50.59</c:v>
                </c:pt>
                <c:pt idx="29">
                  <c:v>48.49</c:v>
                </c:pt>
                <c:pt idx="30">
                  <c:v>47.13</c:v>
                </c:pt>
                <c:pt idx="31">
                  <c:v>48.9</c:v>
                </c:pt>
                <c:pt idx="32">
                  <c:v>49.86</c:v>
                </c:pt>
                <c:pt idx="33">
                  <c:v>51.39</c:v>
                </c:pt>
                <c:pt idx="34">
                  <c:v>50.41</c:v>
                </c:pt>
                <c:pt idx="35">
                  <c:v>46.78</c:v>
                </c:pt>
                <c:pt idx="36">
                  <c:v>49.37</c:v>
                </c:pt>
                <c:pt idx="37">
                  <c:v>47.51</c:v>
                </c:pt>
                <c:pt idx="38">
                  <c:v>48.89</c:v>
                </c:pt>
                <c:pt idx="39">
                  <c:v>51.28</c:v>
                </c:pt>
                <c:pt idx="40">
                  <c:v>49.31</c:v>
                </c:pt>
                <c:pt idx="41">
                  <c:v>48.91</c:v>
                </c:pt>
                <c:pt idx="42">
                  <c:v>49.98</c:v>
                </c:pt>
                <c:pt idx="43">
                  <c:v>51.33</c:v>
                </c:pt>
                <c:pt idx="44">
                  <c:v>49.49</c:v>
                </c:pt>
                <c:pt idx="45">
                  <c:v>49.59</c:v>
                </c:pt>
                <c:pt idx="46">
                  <c:v>53.21</c:v>
                </c:pt>
                <c:pt idx="47">
                  <c:v>48.9</c:v>
                </c:pt>
                <c:pt idx="48">
                  <c:v>49.17</c:v>
                </c:pt>
                <c:pt idx="49">
                  <c:v>54.56</c:v>
                </c:pt>
                <c:pt idx="50">
                  <c:v>53.94</c:v>
                </c:pt>
                <c:pt idx="51">
                  <c:v>51.8</c:v>
                </c:pt>
                <c:pt idx="52">
                  <c:v>49.34</c:v>
                </c:pt>
                <c:pt idx="53">
                  <c:v>47.99</c:v>
                </c:pt>
                <c:pt idx="54">
                  <c:v>50.71</c:v>
                </c:pt>
                <c:pt idx="55">
                  <c:v>49.73</c:v>
                </c:pt>
                <c:pt idx="56">
                  <c:v>50.36</c:v>
                </c:pt>
                <c:pt idx="57">
                  <c:v>49.74</c:v>
                </c:pt>
                <c:pt idx="58">
                  <c:v>47.07</c:v>
                </c:pt>
                <c:pt idx="59">
                  <c:v>51.26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data!$J$1</c:f>
              <c:strCache>
                <c:ptCount val="1"/>
                <c:pt idx="0">
                  <c:v>1k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data!$J$2:$J$61</c:f>
              <c:numCache>
                <c:ptCount val="60"/>
                <c:pt idx="0">
                  <c:v>41.8</c:v>
                </c:pt>
                <c:pt idx="1">
                  <c:v>44.68</c:v>
                </c:pt>
                <c:pt idx="2">
                  <c:v>44.81</c:v>
                </c:pt>
                <c:pt idx="3">
                  <c:v>42.86</c:v>
                </c:pt>
                <c:pt idx="4">
                  <c:v>47.81</c:v>
                </c:pt>
                <c:pt idx="5">
                  <c:v>45.29</c:v>
                </c:pt>
                <c:pt idx="6">
                  <c:v>44.52</c:v>
                </c:pt>
                <c:pt idx="7">
                  <c:v>44.14</c:v>
                </c:pt>
                <c:pt idx="8">
                  <c:v>44.47</c:v>
                </c:pt>
                <c:pt idx="9">
                  <c:v>47.49</c:v>
                </c:pt>
                <c:pt idx="10">
                  <c:v>47.58</c:v>
                </c:pt>
                <c:pt idx="11">
                  <c:v>43.84</c:v>
                </c:pt>
                <c:pt idx="12">
                  <c:v>40.61</c:v>
                </c:pt>
                <c:pt idx="13">
                  <c:v>47.7</c:v>
                </c:pt>
                <c:pt idx="14">
                  <c:v>47.65</c:v>
                </c:pt>
                <c:pt idx="15">
                  <c:v>48.01</c:v>
                </c:pt>
                <c:pt idx="16">
                  <c:v>49.76</c:v>
                </c:pt>
                <c:pt idx="17">
                  <c:v>48.93</c:v>
                </c:pt>
                <c:pt idx="18">
                  <c:v>51.81</c:v>
                </c:pt>
                <c:pt idx="19">
                  <c:v>48.01</c:v>
                </c:pt>
                <c:pt idx="20">
                  <c:v>51.91</c:v>
                </c:pt>
                <c:pt idx="21">
                  <c:v>45.82</c:v>
                </c:pt>
                <c:pt idx="22">
                  <c:v>50.81</c:v>
                </c:pt>
                <c:pt idx="23">
                  <c:v>47.19</c:v>
                </c:pt>
                <c:pt idx="24">
                  <c:v>46.11</c:v>
                </c:pt>
                <c:pt idx="25">
                  <c:v>49.95</c:v>
                </c:pt>
                <c:pt idx="26">
                  <c:v>49.79</c:v>
                </c:pt>
                <c:pt idx="27">
                  <c:v>50.42</c:v>
                </c:pt>
                <c:pt idx="28">
                  <c:v>47.66</c:v>
                </c:pt>
                <c:pt idx="29">
                  <c:v>47.34</c:v>
                </c:pt>
                <c:pt idx="30">
                  <c:v>44.62</c:v>
                </c:pt>
                <c:pt idx="31">
                  <c:v>48.19</c:v>
                </c:pt>
                <c:pt idx="32">
                  <c:v>50.05</c:v>
                </c:pt>
                <c:pt idx="33">
                  <c:v>49.71</c:v>
                </c:pt>
                <c:pt idx="34">
                  <c:v>48.88</c:v>
                </c:pt>
                <c:pt idx="35">
                  <c:v>45.18</c:v>
                </c:pt>
                <c:pt idx="36">
                  <c:v>49.71</c:v>
                </c:pt>
                <c:pt idx="37">
                  <c:v>46.62</c:v>
                </c:pt>
                <c:pt idx="38">
                  <c:v>47.58</c:v>
                </c:pt>
                <c:pt idx="39">
                  <c:v>47.54</c:v>
                </c:pt>
                <c:pt idx="40">
                  <c:v>47.63</c:v>
                </c:pt>
                <c:pt idx="41">
                  <c:v>46.11</c:v>
                </c:pt>
                <c:pt idx="42">
                  <c:v>46.89</c:v>
                </c:pt>
                <c:pt idx="43">
                  <c:v>49.93</c:v>
                </c:pt>
                <c:pt idx="44">
                  <c:v>48.52</c:v>
                </c:pt>
                <c:pt idx="45">
                  <c:v>47.9</c:v>
                </c:pt>
                <c:pt idx="46">
                  <c:v>52.88</c:v>
                </c:pt>
                <c:pt idx="47">
                  <c:v>44.72</c:v>
                </c:pt>
                <c:pt idx="48">
                  <c:v>45.19</c:v>
                </c:pt>
                <c:pt idx="49">
                  <c:v>48.4</c:v>
                </c:pt>
                <c:pt idx="50">
                  <c:v>52.57</c:v>
                </c:pt>
                <c:pt idx="51">
                  <c:v>48.66</c:v>
                </c:pt>
                <c:pt idx="52">
                  <c:v>50.65</c:v>
                </c:pt>
                <c:pt idx="53">
                  <c:v>47.23</c:v>
                </c:pt>
                <c:pt idx="54">
                  <c:v>47.82</c:v>
                </c:pt>
                <c:pt idx="55">
                  <c:v>50.18</c:v>
                </c:pt>
                <c:pt idx="56">
                  <c:v>49.73</c:v>
                </c:pt>
                <c:pt idx="57">
                  <c:v>49.95</c:v>
                </c:pt>
                <c:pt idx="58">
                  <c:v>45.54</c:v>
                </c:pt>
                <c:pt idx="59">
                  <c:v>46.12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data!$K$1</c:f>
              <c:strCache>
                <c:ptCount val="1"/>
                <c:pt idx="0">
                  <c:v>2k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data!$K$2:$K$61</c:f>
              <c:numCache>
                <c:ptCount val="60"/>
                <c:pt idx="0">
                  <c:v>41.12</c:v>
                </c:pt>
                <c:pt idx="1">
                  <c:v>43.66</c:v>
                </c:pt>
                <c:pt idx="2">
                  <c:v>45.25</c:v>
                </c:pt>
                <c:pt idx="3">
                  <c:v>42.94</c:v>
                </c:pt>
                <c:pt idx="4">
                  <c:v>46.37</c:v>
                </c:pt>
                <c:pt idx="5">
                  <c:v>43.81</c:v>
                </c:pt>
                <c:pt idx="6">
                  <c:v>48.3</c:v>
                </c:pt>
                <c:pt idx="7">
                  <c:v>49.83</c:v>
                </c:pt>
                <c:pt idx="8">
                  <c:v>49.7</c:v>
                </c:pt>
                <c:pt idx="9">
                  <c:v>46.25</c:v>
                </c:pt>
                <c:pt idx="10">
                  <c:v>48.99</c:v>
                </c:pt>
                <c:pt idx="11">
                  <c:v>49.01</c:v>
                </c:pt>
                <c:pt idx="12">
                  <c:v>47.92</c:v>
                </c:pt>
                <c:pt idx="13">
                  <c:v>49.36</c:v>
                </c:pt>
                <c:pt idx="14">
                  <c:v>48.58</c:v>
                </c:pt>
                <c:pt idx="15">
                  <c:v>50.82</c:v>
                </c:pt>
                <c:pt idx="16">
                  <c:v>47.37</c:v>
                </c:pt>
                <c:pt idx="17">
                  <c:v>48.37</c:v>
                </c:pt>
                <c:pt idx="18">
                  <c:v>48.08</c:v>
                </c:pt>
                <c:pt idx="19">
                  <c:v>46.66</c:v>
                </c:pt>
                <c:pt idx="20">
                  <c:v>48.22</c:v>
                </c:pt>
                <c:pt idx="21">
                  <c:v>44.83</c:v>
                </c:pt>
                <c:pt idx="22">
                  <c:v>48.22</c:v>
                </c:pt>
                <c:pt idx="23">
                  <c:v>44.3</c:v>
                </c:pt>
                <c:pt idx="24">
                  <c:v>44.51</c:v>
                </c:pt>
                <c:pt idx="25">
                  <c:v>45.52</c:v>
                </c:pt>
                <c:pt idx="26">
                  <c:v>43.63</c:v>
                </c:pt>
                <c:pt idx="27">
                  <c:v>53.92</c:v>
                </c:pt>
                <c:pt idx="28">
                  <c:v>53.99</c:v>
                </c:pt>
                <c:pt idx="29">
                  <c:v>53.9</c:v>
                </c:pt>
                <c:pt idx="30">
                  <c:v>53.46</c:v>
                </c:pt>
                <c:pt idx="31">
                  <c:v>53.77</c:v>
                </c:pt>
                <c:pt idx="32">
                  <c:v>54.4</c:v>
                </c:pt>
                <c:pt idx="33">
                  <c:v>51.41</c:v>
                </c:pt>
                <c:pt idx="34">
                  <c:v>51.74</c:v>
                </c:pt>
                <c:pt idx="35">
                  <c:v>52.7</c:v>
                </c:pt>
                <c:pt idx="36">
                  <c:v>51.82</c:v>
                </c:pt>
                <c:pt idx="37">
                  <c:v>53.48</c:v>
                </c:pt>
                <c:pt idx="38">
                  <c:v>49.93</c:v>
                </c:pt>
                <c:pt idx="39">
                  <c:v>46.38</c:v>
                </c:pt>
                <c:pt idx="40">
                  <c:v>46.4</c:v>
                </c:pt>
                <c:pt idx="41">
                  <c:v>43.65</c:v>
                </c:pt>
                <c:pt idx="42">
                  <c:v>45.27</c:v>
                </c:pt>
                <c:pt idx="43">
                  <c:v>49.09</c:v>
                </c:pt>
                <c:pt idx="44">
                  <c:v>46.99</c:v>
                </c:pt>
                <c:pt idx="45">
                  <c:v>47.12</c:v>
                </c:pt>
                <c:pt idx="46">
                  <c:v>50.18</c:v>
                </c:pt>
                <c:pt idx="47">
                  <c:v>43.24</c:v>
                </c:pt>
                <c:pt idx="48">
                  <c:v>43.62</c:v>
                </c:pt>
                <c:pt idx="49">
                  <c:v>49.62</c:v>
                </c:pt>
                <c:pt idx="50">
                  <c:v>51.47</c:v>
                </c:pt>
                <c:pt idx="51">
                  <c:v>48.1</c:v>
                </c:pt>
                <c:pt idx="52">
                  <c:v>50.15</c:v>
                </c:pt>
                <c:pt idx="53">
                  <c:v>45.77</c:v>
                </c:pt>
                <c:pt idx="54">
                  <c:v>45.44</c:v>
                </c:pt>
                <c:pt idx="55">
                  <c:v>46.65</c:v>
                </c:pt>
                <c:pt idx="56">
                  <c:v>47.16</c:v>
                </c:pt>
                <c:pt idx="57">
                  <c:v>49.79</c:v>
                </c:pt>
                <c:pt idx="58">
                  <c:v>46.4</c:v>
                </c:pt>
                <c:pt idx="59">
                  <c:v>41.55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data!$L$1</c:f>
              <c:strCache>
                <c:ptCount val="1"/>
                <c:pt idx="0">
                  <c:v>4k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data!$L$2:$L$61</c:f>
              <c:numCache>
                <c:ptCount val="60"/>
                <c:pt idx="0">
                  <c:v>41.63</c:v>
                </c:pt>
                <c:pt idx="1">
                  <c:v>45.21</c:v>
                </c:pt>
                <c:pt idx="2">
                  <c:v>45.2</c:v>
                </c:pt>
                <c:pt idx="3">
                  <c:v>44.5</c:v>
                </c:pt>
                <c:pt idx="4">
                  <c:v>44.52</c:v>
                </c:pt>
                <c:pt idx="5">
                  <c:v>52.66</c:v>
                </c:pt>
                <c:pt idx="6">
                  <c:v>51.42</c:v>
                </c:pt>
                <c:pt idx="7">
                  <c:v>43.16</c:v>
                </c:pt>
                <c:pt idx="8">
                  <c:v>45.16</c:v>
                </c:pt>
                <c:pt idx="9">
                  <c:v>41.39</c:v>
                </c:pt>
                <c:pt idx="10">
                  <c:v>45.47</c:v>
                </c:pt>
                <c:pt idx="11">
                  <c:v>48.57</c:v>
                </c:pt>
                <c:pt idx="12">
                  <c:v>44.61</c:v>
                </c:pt>
                <c:pt idx="13">
                  <c:v>45.92</c:v>
                </c:pt>
                <c:pt idx="14">
                  <c:v>43.94</c:v>
                </c:pt>
                <c:pt idx="15">
                  <c:v>49.52</c:v>
                </c:pt>
                <c:pt idx="16">
                  <c:v>45.9</c:v>
                </c:pt>
                <c:pt idx="17">
                  <c:v>50.17</c:v>
                </c:pt>
                <c:pt idx="18">
                  <c:v>46.9</c:v>
                </c:pt>
                <c:pt idx="19">
                  <c:v>46.71</c:v>
                </c:pt>
                <c:pt idx="20">
                  <c:v>49.58</c:v>
                </c:pt>
                <c:pt idx="21">
                  <c:v>45.04</c:v>
                </c:pt>
                <c:pt idx="22">
                  <c:v>48.35</c:v>
                </c:pt>
                <c:pt idx="23">
                  <c:v>43.04</c:v>
                </c:pt>
                <c:pt idx="24">
                  <c:v>43.61</c:v>
                </c:pt>
                <c:pt idx="25">
                  <c:v>46.8</c:v>
                </c:pt>
                <c:pt idx="26">
                  <c:v>45.4</c:v>
                </c:pt>
                <c:pt idx="27">
                  <c:v>43.4</c:v>
                </c:pt>
                <c:pt idx="28">
                  <c:v>46.32</c:v>
                </c:pt>
                <c:pt idx="29">
                  <c:v>48.36</c:v>
                </c:pt>
                <c:pt idx="30">
                  <c:v>42.47</c:v>
                </c:pt>
                <c:pt idx="31">
                  <c:v>46.26</c:v>
                </c:pt>
                <c:pt idx="32">
                  <c:v>42.27</c:v>
                </c:pt>
                <c:pt idx="33">
                  <c:v>48.17</c:v>
                </c:pt>
                <c:pt idx="34">
                  <c:v>48.27</c:v>
                </c:pt>
                <c:pt idx="35">
                  <c:v>46.78</c:v>
                </c:pt>
                <c:pt idx="36">
                  <c:v>46.3</c:v>
                </c:pt>
                <c:pt idx="37">
                  <c:v>43.45</c:v>
                </c:pt>
                <c:pt idx="38">
                  <c:v>43.3</c:v>
                </c:pt>
                <c:pt idx="39">
                  <c:v>46.21</c:v>
                </c:pt>
                <c:pt idx="40">
                  <c:v>47.8</c:v>
                </c:pt>
                <c:pt idx="41">
                  <c:v>43.96</c:v>
                </c:pt>
                <c:pt idx="42">
                  <c:v>48.58</c:v>
                </c:pt>
                <c:pt idx="43">
                  <c:v>47.86</c:v>
                </c:pt>
                <c:pt idx="44">
                  <c:v>49.08</c:v>
                </c:pt>
                <c:pt idx="45">
                  <c:v>51.25</c:v>
                </c:pt>
                <c:pt idx="46">
                  <c:v>44.84</c:v>
                </c:pt>
                <c:pt idx="47">
                  <c:v>38.79</c:v>
                </c:pt>
                <c:pt idx="48">
                  <c:v>37.82</c:v>
                </c:pt>
                <c:pt idx="49">
                  <c:v>43.66</c:v>
                </c:pt>
                <c:pt idx="50">
                  <c:v>49.15</c:v>
                </c:pt>
                <c:pt idx="51">
                  <c:v>43.05</c:v>
                </c:pt>
                <c:pt idx="52">
                  <c:v>48</c:v>
                </c:pt>
                <c:pt idx="53">
                  <c:v>42.15</c:v>
                </c:pt>
                <c:pt idx="54">
                  <c:v>39.86</c:v>
                </c:pt>
                <c:pt idx="55">
                  <c:v>40.48</c:v>
                </c:pt>
                <c:pt idx="56">
                  <c:v>40.68</c:v>
                </c:pt>
                <c:pt idx="57">
                  <c:v>47.73</c:v>
                </c:pt>
                <c:pt idx="58">
                  <c:v>49.42</c:v>
                </c:pt>
                <c:pt idx="59">
                  <c:v>37.62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data!$M$1</c:f>
              <c:strCache>
                <c:ptCount val="1"/>
                <c:pt idx="0">
                  <c:v>8k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data!$M$2:$M$61</c:f>
              <c:numCache>
                <c:ptCount val="60"/>
                <c:pt idx="0">
                  <c:v>42.48</c:v>
                </c:pt>
                <c:pt idx="1">
                  <c:v>45.43</c:v>
                </c:pt>
                <c:pt idx="2">
                  <c:v>42.49</c:v>
                </c:pt>
                <c:pt idx="3">
                  <c:v>41.84</c:v>
                </c:pt>
                <c:pt idx="4">
                  <c:v>41.45</c:v>
                </c:pt>
                <c:pt idx="5">
                  <c:v>46.5</c:v>
                </c:pt>
                <c:pt idx="6">
                  <c:v>44.05</c:v>
                </c:pt>
                <c:pt idx="7">
                  <c:v>42.63</c:v>
                </c:pt>
                <c:pt idx="8">
                  <c:v>41.36</c:v>
                </c:pt>
                <c:pt idx="9">
                  <c:v>43.25</c:v>
                </c:pt>
                <c:pt idx="10">
                  <c:v>45.46</c:v>
                </c:pt>
                <c:pt idx="11">
                  <c:v>43.49</c:v>
                </c:pt>
                <c:pt idx="12">
                  <c:v>41.4</c:v>
                </c:pt>
                <c:pt idx="13">
                  <c:v>40.98</c:v>
                </c:pt>
                <c:pt idx="14">
                  <c:v>44.73</c:v>
                </c:pt>
                <c:pt idx="15">
                  <c:v>42.75</c:v>
                </c:pt>
                <c:pt idx="16">
                  <c:v>40.22</c:v>
                </c:pt>
                <c:pt idx="17">
                  <c:v>41.77</c:v>
                </c:pt>
                <c:pt idx="18">
                  <c:v>42.56</c:v>
                </c:pt>
                <c:pt idx="19">
                  <c:v>45.41</c:v>
                </c:pt>
                <c:pt idx="20">
                  <c:v>44.05</c:v>
                </c:pt>
                <c:pt idx="21">
                  <c:v>40.61</c:v>
                </c:pt>
                <c:pt idx="22">
                  <c:v>41.02</c:v>
                </c:pt>
                <c:pt idx="23">
                  <c:v>43.62</c:v>
                </c:pt>
                <c:pt idx="24">
                  <c:v>43.4</c:v>
                </c:pt>
                <c:pt idx="25">
                  <c:v>44.19</c:v>
                </c:pt>
                <c:pt idx="26">
                  <c:v>41.56</c:v>
                </c:pt>
                <c:pt idx="27">
                  <c:v>40.15</c:v>
                </c:pt>
                <c:pt idx="28">
                  <c:v>46.19</c:v>
                </c:pt>
                <c:pt idx="29">
                  <c:v>42.85</c:v>
                </c:pt>
                <c:pt idx="30">
                  <c:v>41.11</c:v>
                </c:pt>
                <c:pt idx="31">
                  <c:v>38.91</c:v>
                </c:pt>
                <c:pt idx="32">
                  <c:v>42.82</c:v>
                </c:pt>
                <c:pt idx="33">
                  <c:v>43.98</c:v>
                </c:pt>
                <c:pt idx="34">
                  <c:v>43.63</c:v>
                </c:pt>
                <c:pt idx="35">
                  <c:v>40.05</c:v>
                </c:pt>
                <c:pt idx="36">
                  <c:v>40.13</c:v>
                </c:pt>
                <c:pt idx="37">
                  <c:v>42.8</c:v>
                </c:pt>
                <c:pt idx="38">
                  <c:v>40.48</c:v>
                </c:pt>
                <c:pt idx="39">
                  <c:v>41.93</c:v>
                </c:pt>
                <c:pt idx="40">
                  <c:v>42.74</c:v>
                </c:pt>
                <c:pt idx="41">
                  <c:v>41.21</c:v>
                </c:pt>
                <c:pt idx="42">
                  <c:v>43.81</c:v>
                </c:pt>
                <c:pt idx="43">
                  <c:v>41.25</c:v>
                </c:pt>
                <c:pt idx="44">
                  <c:v>43.86</c:v>
                </c:pt>
                <c:pt idx="45">
                  <c:v>45.48</c:v>
                </c:pt>
                <c:pt idx="46">
                  <c:v>37.54</c:v>
                </c:pt>
                <c:pt idx="47">
                  <c:v>33.13</c:v>
                </c:pt>
                <c:pt idx="48">
                  <c:v>32.85</c:v>
                </c:pt>
                <c:pt idx="49">
                  <c:v>37.42</c:v>
                </c:pt>
                <c:pt idx="50">
                  <c:v>40.28</c:v>
                </c:pt>
                <c:pt idx="51">
                  <c:v>34.59</c:v>
                </c:pt>
                <c:pt idx="52">
                  <c:v>39.53</c:v>
                </c:pt>
                <c:pt idx="53">
                  <c:v>32.93</c:v>
                </c:pt>
                <c:pt idx="54">
                  <c:v>33.47</c:v>
                </c:pt>
                <c:pt idx="55">
                  <c:v>33.81</c:v>
                </c:pt>
                <c:pt idx="56">
                  <c:v>33.63</c:v>
                </c:pt>
                <c:pt idx="57">
                  <c:v>39.89</c:v>
                </c:pt>
                <c:pt idx="58">
                  <c:v>46.62</c:v>
                </c:pt>
                <c:pt idx="59">
                  <c:v>28.25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data!$N$1</c:f>
              <c:strCache>
                <c:ptCount val="1"/>
                <c:pt idx="0">
                  <c:v>16k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data!$N$2:$N$61</c:f>
              <c:numCache>
                <c:ptCount val="60"/>
                <c:pt idx="0">
                  <c:v>32.94</c:v>
                </c:pt>
                <c:pt idx="1">
                  <c:v>35.03</c:v>
                </c:pt>
                <c:pt idx="2">
                  <c:v>25.68</c:v>
                </c:pt>
                <c:pt idx="3">
                  <c:v>29.56</c:v>
                </c:pt>
                <c:pt idx="4">
                  <c:v>29.46</c:v>
                </c:pt>
                <c:pt idx="5">
                  <c:v>35.09</c:v>
                </c:pt>
                <c:pt idx="6">
                  <c:v>29.24</c:v>
                </c:pt>
                <c:pt idx="7">
                  <c:v>28.68</c:v>
                </c:pt>
                <c:pt idx="8">
                  <c:v>25.73</c:v>
                </c:pt>
                <c:pt idx="9">
                  <c:v>35.72</c:v>
                </c:pt>
                <c:pt idx="10">
                  <c:v>34.23</c:v>
                </c:pt>
                <c:pt idx="11">
                  <c:v>26.67</c:v>
                </c:pt>
                <c:pt idx="12">
                  <c:v>30.02</c:v>
                </c:pt>
                <c:pt idx="13">
                  <c:v>28.98</c:v>
                </c:pt>
                <c:pt idx="14">
                  <c:v>34.06</c:v>
                </c:pt>
                <c:pt idx="15">
                  <c:v>30.01</c:v>
                </c:pt>
                <c:pt idx="16">
                  <c:v>27.09</c:v>
                </c:pt>
                <c:pt idx="17">
                  <c:v>24.41</c:v>
                </c:pt>
                <c:pt idx="18">
                  <c:v>33.06</c:v>
                </c:pt>
                <c:pt idx="19">
                  <c:v>32.51</c:v>
                </c:pt>
                <c:pt idx="20">
                  <c:v>27.4</c:v>
                </c:pt>
                <c:pt idx="21">
                  <c:v>25.93</c:v>
                </c:pt>
                <c:pt idx="22">
                  <c:v>27.47</c:v>
                </c:pt>
                <c:pt idx="23">
                  <c:v>32.93</c:v>
                </c:pt>
                <c:pt idx="24">
                  <c:v>33.17</c:v>
                </c:pt>
                <c:pt idx="25">
                  <c:v>28.84</c:v>
                </c:pt>
                <c:pt idx="26">
                  <c:v>27.7</c:v>
                </c:pt>
                <c:pt idx="27">
                  <c:v>29.88</c:v>
                </c:pt>
                <c:pt idx="28">
                  <c:v>34.37</c:v>
                </c:pt>
                <c:pt idx="29">
                  <c:v>26.45</c:v>
                </c:pt>
                <c:pt idx="30">
                  <c:v>27.28</c:v>
                </c:pt>
                <c:pt idx="31">
                  <c:v>22.73</c:v>
                </c:pt>
                <c:pt idx="32">
                  <c:v>34.55</c:v>
                </c:pt>
                <c:pt idx="33">
                  <c:v>33.84</c:v>
                </c:pt>
                <c:pt idx="34">
                  <c:v>28.58</c:v>
                </c:pt>
                <c:pt idx="35">
                  <c:v>28.41</c:v>
                </c:pt>
                <c:pt idx="36">
                  <c:v>27.43</c:v>
                </c:pt>
                <c:pt idx="37">
                  <c:v>30.23</c:v>
                </c:pt>
                <c:pt idx="38">
                  <c:v>27.99</c:v>
                </c:pt>
                <c:pt idx="39">
                  <c:v>26.71</c:v>
                </c:pt>
                <c:pt idx="40">
                  <c:v>28.92</c:v>
                </c:pt>
                <c:pt idx="41">
                  <c:v>27.72</c:v>
                </c:pt>
                <c:pt idx="42">
                  <c:v>27.5</c:v>
                </c:pt>
                <c:pt idx="43">
                  <c:v>24.03</c:v>
                </c:pt>
                <c:pt idx="44">
                  <c:v>23.14</c:v>
                </c:pt>
                <c:pt idx="45">
                  <c:v>24.18</c:v>
                </c:pt>
                <c:pt idx="46">
                  <c:v>19.06</c:v>
                </c:pt>
                <c:pt idx="47">
                  <c:v>9.11</c:v>
                </c:pt>
                <c:pt idx="48">
                  <c:v>12.41</c:v>
                </c:pt>
                <c:pt idx="49">
                  <c:v>13.48</c:v>
                </c:pt>
                <c:pt idx="50">
                  <c:v>15.67</c:v>
                </c:pt>
                <c:pt idx="51">
                  <c:v>17.53</c:v>
                </c:pt>
                <c:pt idx="52">
                  <c:v>17.42</c:v>
                </c:pt>
                <c:pt idx="53">
                  <c:v>11.77</c:v>
                </c:pt>
                <c:pt idx="54">
                  <c:v>13.63</c:v>
                </c:pt>
                <c:pt idx="55">
                  <c:v>16.84</c:v>
                </c:pt>
                <c:pt idx="56">
                  <c:v>15.05</c:v>
                </c:pt>
                <c:pt idx="57">
                  <c:v>18.9</c:v>
                </c:pt>
                <c:pt idx="58">
                  <c:v>36.96</c:v>
                </c:pt>
                <c:pt idx="59">
                  <c:v>9.08</c:v>
                </c:pt>
              </c:numCache>
            </c:numRef>
          </c:yVal>
          <c:smooth val="0"/>
        </c:ser>
        <c:axId val="40915281"/>
        <c:axId val="32693210"/>
      </c:scatterChart>
      <c:valAx>
        <c:axId val="4091528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693210"/>
        <c:crosses val="autoZero"/>
        <c:crossBetween val="midCat"/>
        <c:dispUnits/>
      </c:valAx>
      <c:valAx>
        <c:axId val="32693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15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Statistics in each frequency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stat!$B$2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stat!$C$2:$N$2</c:f>
              <c:numCache>
                <c:ptCount val="12"/>
                <c:pt idx="0">
                  <c:v>61</c:v>
                </c:pt>
                <c:pt idx="1">
                  <c:v>34.66</c:v>
                </c:pt>
                <c:pt idx="2">
                  <c:v>41.68</c:v>
                </c:pt>
                <c:pt idx="3">
                  <c:v>58.69</c:v>
                </c:pt>
                <c:pt idx="4">
                  <c:v>57.02</c:v>
                </c:pt>
                <c:pt idx="5">
                  <c:v>55.77</c:v>
                </c:pt>
                <c:pt idx="6">
                  <c:v>54.56</c:v>
                </c:pt>
                <c:pt idx="7">
                  <c:v>52.88</c:v>
                </c:pt>
                <c:pt idx="8">
                  <c:v>54.4</c:v>
                </c:pt>
                <c:pt idx="9">
                  <c:v>52.66</c:v>
                </c:pt>
                <c:pt idx="10">
                  <c:v>46.62</c:v>
                </c:pt>
                <c:pt idx="11">
                  <c:v>36.96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stat!$B$3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stat!$C$3:$N$3</c:f>
              <c:numCache>
                <c:ptCount val="12"/>
                <c:pt idx="0">
                  <c:v>54.58</c:v>
                </c:pt>
                <c:pt idx="1">
                  <c:v>7.94</c:v>
                </c:pt>
                <c:pt idx="2">
                  <c:v>16.09</c:v>
                </c:pt>
                <c:pt idx="3">
                  <c:v>25.12</c:v>
                </c:pt>
                <c:pt idx="4">
                  <c:v>39.29</c:v>
                </c:pt>
                <c:pt idx="5">
                  <c:v>41.17</c:v>
                </c:pt>
                <c:pt idx="6">
                  <c:v>46.23</c:v>
                </c:pt>
                <c:pt idx="7">
                  <c:v>40.61</c:v>
                </c:pt>
                <c:pt idx="8">
                  <c:v>41.12</c:v>
                </c:pt>
                <c:pt idx="9">
                  <c:v>37.62</c:v>
                </c:pt>
                <c:pt idx="10">
                  <c:v>28.25</c:v>
                </c:pt>
                <c:pt idx="11">
                  <c:v>9.08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stat!$B$4</c:f>
              <c:strCache>
                <c:ptCount val="1"/>
                <c:pt idx="0">
                  <c:v>Sum（Le)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stat!$C$4:$N$4</c:f>
              <c:numCache>
                <c:ptCount val="12"/>
                <c:pt idx="0">
                  <c:v>76.90232468491678</c:v>
                </c:pt>
                <c:pt idx="1">
                  <c:v>44.249764412739275</c:v>
                </c:pt>
                <c:pt idx="2">
                  <c:v>51.02204134969909</c:v>
                </c:pt>
                <c:pt idx="3">
                  <c:v>70.96748485580483</c:v>
                </c:pt>
                <c:pt idx="4">
                  <c:v>68.90831455575885</c:v>
                </c:pt>
                <c:pt idx="5">
                  <c:v>69.88085630706874</c:v>
                </c:pt>
                <c:pt idx="6">
                  <c:v>68.0061500843743</c:v>
                </c:pt>
                <c:pt idx="7">
                  <c:v>66.05009708751845</c:v>
                </c:pt>
                <c:pt idx="8">
                  <c:v>67.06829890919434</c:v>
                </c:pt>
                <c:pt idx="9">
                  <c:v>64.40621288123782</c:v>
                </c:pt>
                <c:pt idx="10">
                  <c:v>60.11090886473355</c:v>
                </c:pt>
                <c:pt idx="11">
                  <c:v>47.67379582576907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stat!$B$5</c:f>
              <c:strCache>
                <c:ptCount val="1"/>
                <c:pt idx="0">
                  <c:v>Avg(Leq)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stat!$C$5:$N$5</c:f>
              <c:numCache>
                <c:ptCount val="12"/>
                <c:pt idx="0">
                  <c:v>59.120812181080346</c:v>
                </c:pt>
                <c:pt idx="1">
                  <c:v>26.468251908902843</c:v>
                </c:pt>
                <c:pt idx="2">
                  <c:v>33.240528845862656</c:v>
                </c:pt>
                <c:pt idx="3">
                  <c:v>53.185972351968395</c:v>
                </c:pt>
                <c:pt idx="4">
                  <c:v>51.12680205192241</c:v>
                </c:pt>
                <c:pt idx="5">
                  <c:v>52.099343803232294</c:v>
                </c:pt>
                <c:pt idx="6">
                  <c:v>50.22463758053787</c:v>
                </c:pt>
                <c:pt idx="7">
                  <c:v>48.26858458368201</c:v>
                </c:pt>
                <c:pt idx="8">
                  <c:v>49.286786405357915</c:v>
                </c:pt>
                <c:pt idx="9">
                  <c:v>46.62470037740139</c:v>
                </c:pt>
                <c:pt idx="10">
                  <c:v>42.329396360897114</c:v>
                </c:pt>
                <c:pt idx="11">
                  <c:v>29.89228332193263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stat!$B$6</c:f>
              <c:strCache>
                <c:ptCount val="1"/>
                <c:pt idx="0">
                  <c:v>L1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stat!$C$6:$N$6</c:f>
              <c:numCache>
                <c:ptCount val="12"/>
                <c:pt idx="0">
                  <c:v>60.8289</c:v>
                </c:pt>
                <c:pt idx="1">
                  <c:v>34.418099999999995</c:v>
                </c:pt>
                <c:pt idx="2">
                  <c:v>40.16959999999999</c:v>
                </c:pt>
                <c:pt idx="3">
                  <c:v>58.3891</c:v>
                </c:pt>
                <c:pt idx="4">
                  <c:v>56.6306</c:v>
                </c:pt>
                <c:pt idx="5">
                  <c:v>55.7464</c:v>
                </c:pt>
                <c:pt idx="6">
                  <c:v>54.194199999999995</c:v>
                </c:pt>
                <c:pt idx="7">
                  <c:v>52.6971</c:v>
                </c:pt>
                <c:pt idx="8">
                  <c:v>54.1581</c:v>
                </c:pt>
                <c:pt idx="9">
                  <c:v>51.928399999999996</c:v>
                </c:pt>
                <c:pt idx="10">
                  <c:v>46.5492</c:v>
                </c:pt>
                <c:pt idx="11">
                  <c:v>36.22839999999999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stat!$B$7</c:f>
              <c:strCache>
                <c:ptCount val="1"/>
                <c:pt idx="0">
                  <c:v>L5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stat!$C$7:$N$7</c:f>
              <c:numCache>
                <c:ptCount val="12"/>
                <c:pt idx="0">
                  <c:v>60.5865</c:v>
                </c:pt>
                <c:pt idx="1">
                  <c:v>31.927999999999997</c:v>
                </c:pt>
                <c:pt idx="2">
                  <c:v>38.083</c:v>
                </c:pt>
                <c:pt idx="3">
                  <c:v>57.289</c:v>
                </c:pt>
                <c:pt idx="4">
                  <c:v>53.942</c:v>
                </c:pt>
                <c:pt idx="5">
                  <c:v>54.824</c:v>
                </c:pt>
                <c:pt idx="6">
                  <c:v>52.602</c:v>
                </c:pt>
                <c:pt idx="7">
                  <c:v>51.815000000000005</c:v>
                </c:pt>
                <c:pt idx="8">
                  <c:v>53.900999999999996</c:v>
                </c:pt>
                <c:pt idx="9">
                  <c:v>50.224</c:v>
                </c:pt>
                <c:pt idx="10">
                  <c:v>45.515499999999996</c:v>
                </c:pt>
                <c:pt idx="11">
                  <c:v>35.033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stat!$B$8</c:f>
              <c:strCache>
                <c:ptCount val="1"/>
                <c:pt idx="0">
                  <c:v>L10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stat!$C$8:$N$8</c:f>
              <c:numCache>
                <c:ptCount val="12"/>
                <c:pt idx="0">
                  <c:v>60.531</c:v>
                </c:pt>
                <c:pt idx="1">
                  <c:v>30.878</c:v>
                </c:pt>
                <c:pt idx="2">
                  <c:v>37.427</c:v>
                </c:pt>
                <c:pt idx="3">
                  <c:v>56.830000000000005</c:v>
                </c:pt>
                <c:pt idx="4">
                  <c:v>53.634</c:v>
                </c:pt>
                <c:pt idx="5">
                  <c:v>54.486</c:v>
                </c:pt>
                <c:pt idx="6">
                  <c:v>52.171</c:v>
                </c:pt>
                <c:pt idx="7">
                  <c:v>50.443000000000005</c:v>
                </c:pt>
                <c:pt idx="8">
                  <c:v>53.462</c:v>
                </c:pt>
                <c:pt idx="9">
                  <c:v>49.43</c:v>
                </c:pt>
                <c:pt idx="10">
                  <c:v>45.412</c:v>
                </c:pt>
                <c:pt idx="11">
                  <c:v>34.244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stat!$B$9</c:f>
              <c:strCache>
                <c:ptCount val="1"/>
                <c:pt idx="0">
                  <c:v>L50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stat!$C$9:$N$9</c:f>
              <c:numCache>
                <c:ptCount val="12"/>
                <c:pt idx="0">
                  <c:v>59.345</c:v>
                </c:pt>
                <c:pt idx="1">
                  <c:v>23.255000000000003</c:v>
                </c:pt>
                <c:pt idx="2">
                  <c:v>30.98</c:v>
                </c:pt>
                <c:pt idx="3">
                  <c:v>53.495000000000005</c:v>
                </c:pt>
                <c:pt idx="4">
                  <c:v>49.91</c:v>
                </c:pt>
                <c:pt idx="5">
                  <c:v>51.385</c:v>
                </c:pt>
                <c:pt idx="6">
                  <c:v>49.735</c:v>
                </c:pt>
                <c:pt idx="7">
                  <c:v>47.655</c:v>
                </c:pt>
                <c:pt idx="8">
                  <c:v>48.09</c:v>
                </c:pt>
                <c:pt idx="9">
                  <c:v>45.435</c:v>
                </c:pt>
                <c:pt idx="10">
                  <c:v>41.80500000000001</c:v>
                </c:pt>
                <c:pt idx="11">
                  <c:v>27.6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stat!$B$10</c:f>
              <c:strCache>
                <c:ptCount val="1"/>
                <c:pt idx="0">
                  <c:v>L90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stat!$C$10:$N$10</c:f>
              <c:numCache>
                <c:ptCount val="12"/>
                <c:pt idx="0">
                  <c:v>56.423</c:v>
                </c:pt>
                <c:pt idx="1">
                  <c:v>14.93</c:v>
                </c:pt>
                <c:pt idx="2">
                  <c:v>18.794999999999998</c:v>
                </c:pt>
                <c:pt idx="3">
                  <c:v>36.476000000000006</c:v>
                </c:pt>
                <c:pt idx="4">
                  <c:v>46.668</c:v>
                </c:pt>
                <c:pt idx="5">
                  <c:v>48.467</c:v>
                </c:pt>
                <c:pt idx="6">
                  <c:v>47.13</c:v>
                </c:pt>
                <c:pt idx="7">
                  <c:v>44.515</c:v>
                </c:pt>
                <c:pt idx="8">
                  <c:v>43.647999999999996</c:v>
                </c:pt>
                <c:pt idx="9">
                  <c:v>41.319</c:v>
                </c:pt>
                <c:pt idx="10">
                  <c:v>33.792</c:v>
                </c:pt>
                <c:pt idx="11">
                  <c:v>14.908000000000001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stat!$B$11</c:f>
              <c:strCache>
                <c:ptCount val="1"/>
                <c:pt idx="0">
                  <c:v>L95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stat!$C$11:$N$11</c:f>
              <c:numCache>
                <c:ptCount val="12"/>
                <c:pt idx="0">
                  <c:v>55.2915</c:v>
                </c:pt>
                <c:pt idx="1">
                  <c:v>10.5705</c:v>
                </c:pt>
                <c:pt idx="2">
                  <c:v>16.6915</c:v>
                </c:pt>
                <c:pt idx="3">
                  <c:v>34.939499999999995</c:v>
                </c:pt>
                <c:pt idx="4">
                  <c:v>44.757999999999996</c:v>
                </c:pt>
                <c:pt idx="5">
                  <c:v>47.463499999999996</c:v>
                </c:pt>
                <c:pt idx="6">
                  <c:v>47.0565</c:v>
                </c:pt>
                <c:pt idx="7">
                  <c:v>43.791000000000004</c:v>
                </c:pt>
                <c:pt idx="8">
                  <c:v>43.225</c:v>
                </c:pt>
                <c:pt idx="9">
                  <c:v>39.8065</c:v>
                </c:pt>
                <c:pt idx="10">
                  <c:v>33.120000000000005</c:v>
                </c:pt>
                <c:pt idx="11">
                  <c:v>12.378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stat!$B$12</c:f>
              <c:strCache>
                <c:ptCount val="1"/>
                <c:pt idx="0">
                  <c:v>L99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stat!$C$12:$N$12</c:f>
              <c:numCache>
                <c:ptCount val="12"/>
                <c:pt idx="0">
                  <c:v>54.7806</c:v>
                </c:pt>
                <c:pt idx="1">
                  <c:v>8.0639</c:v>
                </c:pt>
                <c:pt idx="2">
                  <c:v>16.2021</c:v>
                </c:pt>
                <c:pt idx="3">
                  <c:v>27.4328</c:v>
                </c:pt>
                <c:pt idx="4">
                  <c:v>39.3313</c:v>
                </c:pt>
                <c:pt idx="5">
                  <c:v>43.6244</c:v>
                </c:pt>
                <c:pt idx="6">
                  <c:v>46.5545</c:v>
                </c:pt>
                <c:pt idx="7">
                  <c:v>41.3121</c:v>
                </c:pt>
                <c:pt idx="8">
                  <c:v>41.3737</c:v>
                </c:pt>
                <c:pt idx="9">
                  <c:v>37.738</c:v>
                </c:pt>
                <c:pt idx="10">
                  <c:v>30.964</c:v>
                </c:pt>
                <c:pt idx="11">
                  <c:v>9.0977</c:v>
                </c:pt>
              </c:numCache>
            </c:numRef>
          </c:val>
          <c:smooth val="0"/>
        </c:ser>
        <c:axId val="25803435"/>
        <c:axId val="30904324"/>
      </c:lineChart>
      <c:cat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0343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stat!$B$4</c:f>
              <c:strCache>
                <c:ptCount val="1"/>
                <c:pt idx="0">
                  <c:v>Sum（Le)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stat!$C$4:$N$4</c:f>
              <c:numCache>
                <c:ptCount val="12"/>
                <c:pt idx="0">
                  <c:v>76.90232468491678</c:v>
                </c:pt>
                <c:pt idx="1">
                  <c:v>44.249764412739275</c:v>
                </c:pt>
                <c:pt idx="2">
                  <c:v>51.02204134969909</c:v>
                </c:pt>
                <c:pt idx="3">
                  <c:v>70.96748485580483</c:v>
                </c:pt>
                <c:pt idx="4">
                  <c:v>68.90831455575885</c:v>
                </c:pt>
                <c:pt idx="5">
                  <c:v>69.88085630706874</c:v>
                </c:pt>
                <c:pt idx="6">
                  <c:v>68.0061500843743</c:v>
                </c:pt>
                <c:pt idx="7">
                  <c:v>66.05009708751845</c:v>
                </c:pt>
                <c:pt idx="8">
                  <c:v>67.06829890919434</c:v>
                </c:pt>
                <c:pt idx="9">
                  <c:v>64.40621288123782</c:v>
                </c:pt>
                <c:pt idx="10">
                  <c:v>60.11090886473355</c:v>
                </c:pt>
                <c:pt idx="11">
                  <c:v>47.67379582576907</c:v>
                </c:pt>
              </c:numCache>
            </c:numRef>
          </c:val>
        </c:ser>
        <c:ser>
          <c:idx val="1"/>
          <c:order val="1"/>
          <c:tx>
            <c:strRef>
              <c:f>stat!$B$5</c:f>
              <c:strCache>
                <c:ptCount val="1"/>
                <c:pt idx="0">
                  <c:v>Avg(Leq)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stat!$C$5:$N$5</c:f>
              <c:numCache>
                <c:ptCount val="12"/>
                <c:pt idx="0">
                  <c:v>59.120812181080346</c:v>
                </c:pt>
                <c:pt idx="1">
                  <c:v>26.468251908902843</c:v>
                </c:pt>
                <c:pt idx="2">
                  <c:v>33.240528845862656</c:v>
                </c:pt>
                <c:pt idx="3">
                  <c:v>53.185972351968395</c:v>
                </c:pt>
                <c:pt idx="4">
                  <c:v>51.12680205192241</c:v>
                </c:pt>
                <c:pt idx="5">
                  <c:v>52.099343803232294</c:v>
                </c:pt>
                <c:pt idx="6">
                  <c:v>50.22463758053787</c:v>
                </c:pt>
                <c:pt idx="7">
                  <c:v>48.26858458368201</c:v>
                </c:pt>
                <c:pt idx="8">
                  <c:v>49.286786405357915</c:v>
                </c:pt>
                <c:pt idx="9">
                  <c:v>46.62470037740139</c:v>
                </c:pt>
                <c:pt idx="10">
                  <c:v>42.329396360897114</c:v>
                </c:pt>
                <c:pt idx="11">
                  <c:v>29.89228332193263</c:v>
                </c:pt>
              </c:numCache>
            </c:numRef>
          </c:val>
        </c:ser>
        <c:axId val="9703461"/>
        <c:axId val="20222286"/>
      </c:barChart>
      <c:catAx>
        <c:axId val="970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22286"/>
        <c:crosses val="autoZero"/>
        <c:auto val="1"/>
        <c:lblOffset val="100"/>
        <c:noMultiLvlLbl val="0"/>
      </c:catAx>
      <c:valAx>
        <c:axId val="2022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Sound pressure level[dB]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70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45"/>
          <c:w val="0.752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NC!$A$2</c:f>
              <c:strCache>
                <c:ptCount val="1"/>
                <c:pt idx="0">
                  <c:v>NCB - 65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NC!$B$2:$J$2</c:f>
              <c:numCache>
                <c:ptCount val="9"/>
                <c:pt idx="0">
                  <c:v>88</c:v>
                </c:pt>
                <c:pt idx="1">
                  <c:v>79</c:v>
                </c:pt>
                <c:pt idx="2">
                  <c:v>75</c:v>
                </c:pt>
                <c:pt idx="3">
                  <c:v>72</c:v>
                </c:pt>
                <c:pt idx="4">
                  <c:v>69</c:v>
                </c:pt>
                <c:pt idx="5">
                  <c:v>66</c:v>
                </c:pt>
                <c:pt idx="6">
                  <c:v>64</c:v>
                </c:pt>
                <c:pt idx="7">
                  <c:v>61</c:v>
                </c:pt>
                <c:pt idx="8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NC!$A$3</c:f>
              <c:strCache>
                <c:ptCount val="1"/>
                <c:pt idx="0">
                  <c:v>NCB - 60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NC!$B$3:$J$3</c:f>
              <c:numCache>
                <c:ptCount val="9"/>
                <c:pt idx="0">
                  <c:v>85</c:v>
                </c:pt>
                <c:pt idx="1">
                  <c:v>76</c:v>
                </c:pt>
                <c:pt idx="2">
                  <c:v>71</c:v>
                </c:pt>
                <c:pt idx="3">
                  <c:v>67</c:v>
                </c:pt>
                <c:pt idx="4">
                  <c:v>64</c:v>
                </c:pt>
                <c:pt idx="5">
                  <c:v>62</c:v>
                </c:pt>
                <c:pt idx="6">
                  <c:v>59</c:v>
                </c:pt>
                <c:pt idx="7">
                  <c:v>56</c:v>
                </c:pt>
                <c:pt idx="8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NC!$A$4</c:f>
              <c:strCache>
                <c:ptCount val="1"/>
                <c:pt idx="0">
                  <c:v>NCB - 55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NC!$B$4:$J$4</c:f>
              <c:numCache>
                <c:ptCount val="9"/>
                <c:pt idx="0">
                  <c:v>82</c:v>
                </c:pt>
                <c:pt idx="1">
                  <c:v>72</c:v>
                </c:pt>
                <c:pt idx="2">
                  <c:v>67</c:v>
                </c:pt>
                <c:pt idx="3">
                  <c:v>63</c:v>
                </c:pt>
                <c:pt idx="4">
                  <c:v>60</c:v>
                </c:pt>
                <c:pt idx="5">
                  <c:v>57</c:v>
                </c:pt>
                <c:pt idx="6">
                  <c:v>54</c:v>
                </c:pt>
                <c:pt idx="7">
                  <c:v>51</c:v>
                </c:pt>
                <c:pt idx="8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NC!$A$5</c:f>
              <c:strCache>
                <c:ptCount val="1"/>
                <c:pt idx="0">
                  <c:v>NCB - 50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NC!$B$5:$J$5</c:f>
              <c:numCache>
                <c:ptCount val="9"/>
                <c:pt idx="0">
                  <c:v>79</c:v>
                </c:pt>
                <c:pt idx="1">
                  <c:v>69</c:v>
                </c:pt>
                <c:pt idx="2">
                  <c:v>62</c:v>
                </c:pt>
                <c:pt idx="3">
                  <c:v>58</c:v>
                </c:pt>
                <c:pt idx="4">
                  <c:v>55</c:v>
                </c:pt>
                <c:pt idx="5">
                  <c:v>52</c:v>
                </c:pt>
                <c:pt idx="6">
                  <c:v>49</c:v>
                </c:pt>
                <c:pt idx="7">
                  <c:v>46</c:v>
                </c:pt>
                <c:pt idx="8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NC!$A$6</c:f>
              <c:strCache>
                <c:ptCount val="1"/>
                <c:pt idx="0">
                  <c:v>NCB - 45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NC!$B$6:$J$6</c:f>
              <c:numCache>
                <c:ptCount val="9"/>
                <c:pt idx="0">
                  <c:v>76</c:v>
                </c:pt>
                <c:pt idx="1">
                  <c:v>65</c:v>
                </c:pt>
                <c:pt idx="2">
                  <c:v>58</c:v>
                </c:pt>
                <c:pt idx="3">
                  <c:v>53</c:v>
                </c:pt>
                <c:pt idx="4">
                  <c:v>50</c:v>
                </c:pt>
                <c:pt idx="5">
                  <c:v>47</c:v>
                </c:pt>
                <c:pt idx="6">
                  <c:v>43</c:v>
                </c:pt>
                <c:pt idx="7">
                  <c:v>40</c:v>
                </c:pt>
                <c:pt idx="8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NC!$A$7</c:f>
              <c:strCache>
                <c:ptCount val="1"/>
                <c:pt idx="0">
                  <c:v>NCB - 40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NC!$B$7:$J$7</c:f>
              <c:numCache>
                <c:ptCount val="9"/>
                <c:pt idx="0">
                  <c:v>74</c:v>
                </c:pt>
                <c:pt idx="1">
                  <c:v>62</c:v>
                </c:pt>
                <c:pt idx="2">
                  <c:v>54</c:v>
                </c:pt>
                <c:pt idx="3">
                  <c:v>49</c:v>
                </c:pt>
                <c:pt idx="4">
                  <c:v>45</c:v>
                </c:pt>
                <c:pt idx="5">
                  <c:v>42</c:v>
                </c:pt>
                <c:pt idx="6">
                  <c:v>38</c:v>
                </c:pt>
                <c:pt idx="7">
                  <c:v>35</c:v>
                </c:pt>
                <c:pt idx="8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NC!$A$8</c:f>
              <c:strCache>
                <c:ptCount val="1"/>
                <c:pt idx="0">
                  <c:v>NCB - 35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NC!$B$8:$J$8</c:f>
              <c:numCache>
                <c:ptCount val="9"/>
                <c:pt idx="0">
                  <c:v>71</c:v>
                </c:pt>
                <c:pt idx="1">
                  <c:v>58</c:v>
                </c:pt>
                <c:pt idx="2">
                  <c:v>50</c:v>
                </c:pt>
                <c:pt idx="3">
                  <c:v>44</c:v>
                </c:pt>
                <c:pt idx="4">
                  <c:v>40</c:v>
                </c:pt>
                <c:pt idx="5">
                  <c:v>37</c:v>
                </c:pt>
                <c:pt idx="6">
                  <c:v>33</c:v>
                </c:pt>
                <c:pt idx="7">
                  <c:v>30</c:v>
                </c:pt>
                <c:pt idx="8">
                  <c:v>27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NC!$A$9</c:f>
              <c:strCache>
                <c:ptCount val="1"/>
                <c:pt idx="0">
                  <c:v>NCB - 30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NC!$B$9:$J$9</c:f>
              <c:numCache>
                <c:ptCount val="9"/>
                <c:pt idx="0">
                  <c:v>69</c:v>
                </c:pt>
                <c:pt idx="1">
                  <c:v>55</c:v>
                </c:pt>
                <c:pt idx="2">
                  <c:v>46</c:v>
                </c:pt>
                <c:pt idx="3">
                  <c:v>40</c:v>
                </c:pt>
                <c:pt idx="4">
                  <c:v>35</c:v>
                </c:pt>
                <c:pt idx="5">
                  <c:v>32</c:v>
                </c:pt>
                <c:pt idx="6">
                  <c:v>28</c:v>
                </c:pt>
                <c:pt idx="7">
                  <c:v>25</c:v>
                </c:pt>
                <c:pt idx="8">
                  <c:v>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NC!$A$10</c:f>
              <c:strCache>
                <c:ptCount val="1"/>
                <c:pt idx="0">
                  <c:v>NCB - 25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NC!$B$10:$J$10</c:f>
              <c:numCache>
                <c:ptCount val="9"/>
                <c:pt idx="0">
                  <c:v>66</c:v>
                </c:pt>
                <c:pt idx="1">
                  <c:v>52</c:v>
                </c:pt>
                <c:pt idx="2">
                  <c:v>42</c:v>
                </c:pt>
                <c:pt idx="3">
                  <c:v>35</c:v>
                </c:pt>
                <c:pt idx="4">
                  <c:v>30</c:v>
                </c:pt>
                <c:pt idx="5">
                  <c:v>27</c:v>
                </c:pt>
                <c:pt idx="6">
                  <c:v>23</c:v>
                </c:pt>
                <c:pt idx="7">
                  <c:v>20</c:v>
                </c:pt>
                <c:pt idx="8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NC!$A$11</c:f>
              <c:strCache>
                <c:ptCount val="1"/>
                <c:pt idx="0">
                  <c:v>NCB - 20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NC!$B$11:$J$11</c:f>
              <c:numCache>
                <c:ptCount val="9"/>
                <c:pt idx="0">
                  <c:v>63</c:v>
                </c:pt>
                <c:pt idx="1">
                  <c:v>49</c:v>
                </c:pt>
                <c:pt idx="2">
                  <c:v>38</c:v>
                </c:pt>
                <c:pt idx="3">
                  <c:v>30</c:v>
                </c:pt>
                <c:pt idx="4">
                  <c:v>25</c:v>
                </c:pt>
                <c:pt idx="5">
                  <c:v>22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NC!$A$12</c:f>
              <c:strCache>
                <c:ptCount val="1"/>
                <c:pt idx="0">
                  <c:v>NCB - 15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NC!$B$12:$J$12</c:f>
              <c:numCache>
                <c:ptCount val="9"/>
                <c:pt idx="0">
                  <c:v>61</c:v>
                </c:pt>
                <c:pt idx="1">
                  <c:v>45</c:v>
                </c:pt>
                <c:pt idx="2">
                  <c:v>34</c:v>
                </c:pt>
                <c:pt idx="3">
                  <c:v>26</c:v>
                </c:pt>
                <c:pt idx="4">
                  <c:v>20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NC!$A$13</c:f>
              <c:strCache>
                <c:ptCount val="1"/>
                <c:pt idx="0">
                  <c:v>NCB - 10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NC!$B$13:$J$13</c:f>
              <c:numCache>
                <c:ptCount val="9"/>
                <c:pt idx="0">
                  <c:v>59</c:v>
                </c:pt>
                <c:pt idx="1">
                  <c:v>43</c:v>
                </c:pt>
                <c:pt idx="2">
                  <c:v>30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NC!$A$15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NC!$B$15:$J$15</c:f>
              <c:numCache>
                <c:ptCount val="9"/>
                <c:pt idx="0">
                  <c:v>33.240528845862656</c:v>
                </c:pt>
                <c:pt idx="1">
                  <c:v>53.185972351968395</c:v>
                </c:pt>
                <c:pt idx="2">
                  <c:v>51.12680205192241</c:v>
                </c:pt>
                <c:pt idx="3">
                  <c:v>52.099343803232294</c:v>
                </c:pt>
                <c:pt idx="4">
                  <c:v>50.22463758053787</c:v>
                </c:pt>
                <c:pt idx="5">
                  <c:v>48.26858458368201</c:v>
                </c:pt>
                <c:pt idx="6">
                  <c:v>49.286786405357915</c:v>
                </c:pt>
                <c:pt idx="7">
                  <c:v>46.62470037740139</c:v>
                </c:pt>
                <c:pt idx="8">
                  <c:v>42.329396360897114</c:v>
                </c:pt>
              </c:numCache>
            </c:numRef>
          </c:val>
          <c:smooth val="0"/>
        </c:ser>
        <c:axId val="47782847"/>
        <c:axId val="27392440"/>
      </c:lineChart>
      <c:cat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Center 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Sound pressure level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782847"/>
        <c:crossesAt val="1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375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NC!$A$2</c:f>
              <c:strCache>
                <c:ptCount val="1"/>
                <c:pt idx="0">
                  <c:v>NCB - 65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NC!$B$2:$J$2</c:f>
              <c:numCache/>
            </c:numRef>
          </c:val>
          <c:smooth val="0"/>
        </c:ser>
        <c:ser>
          <c:idx val="1"/>
          <c:order val="1"/>
          <c:tx>
            <c:strRef>
              <c:f>NC!$A$3</c:f>
              <c:strCache>
                <c:ptCount val="1"/>
                <c:pt idx="0">
                  <c:v>NCB - 60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NC!$B$3:$J$3</c:f>
              <c:numCache/>
            </c:numRef>
          </c:val>
          <c:smooth val="0"/>
        </c:ser>
        <c:ser>
          <c:idx val="2"/>
          <c:order val="2"/>
          <c:tx>
            <c:strRef>
              <c:f>NC!$A$4</c:f>
              <c:strCache>
                <c:ptCount val="1"/>
                <c:pt idx="0">
                  <c:v>NCB - 55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NC!$B$4:$J$4</c:f>
              <c:numCache/>
            </c:numRef>
          </c:val>
          <c:smooth val="0"/>
        </c:ser>
        <c:ser>
          <c:idx val="3"/>
          <c:order val="3"/>
          <c:tx>
            <c:strRef>
              <c:f>NC!$A$5</c:f>
              <c:strCache>
                <c:ptCount val="1"/>
                <c:pt idx="0">
                  <c:v>NCB - 50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NC!$B$5:$J$5</c:f>
              <c:numCache/>
            </c:numRef>
          </c:val>
          <c:smooth val="0"/>
        </c:ser>
        <c:ser>
          <c:idx val="4"/>
          <c:order val="4"/>
          <c:tx>
            <c:strRef>
              <c:f>NC!$A$6</c:f>
              <c:strCache>
                <c:ptCount val="1"/>
                <c:pt idx="0">
                  <c:v>NCB - 45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NC!$B$6:$J$6</c:f>
              <c:numCache/>
            </c:numRef>
          </c:val>
          <c:smooth val="0"/>
        </c:ser>
        <c:ser>
          <c:idx val="5"/>
          <c:order val="5"/>
          <c:tx>
            <c:strRef>
              <c:f>NC!$A$7</c:f>
              <c:strCache>
                <c:ptCount val="1"/>
                <c:pt idx="0">
                  <c:v>NCB - 40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NC!$B$7:$J$7</c:f>
              <c:numCache/>
            </c:numRef>
          </c:val>
          <c:smooth val="0"/>
        </c:ser>
        <c:ser>
          <c:idx val="6"/>
          <c:order val="6"/>
          <c:tx>
            <c:strRef>
              <c:f>NC!$A$8</c:f>
              <c:strCache>
                <c:ptCount val="1"/>
                <c:pt idx="0">
                  <c:v>NCB - 35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NC!$B$8:$J$8</c:f>
              <c:numCache/>
            </c:numRef>
          </c:val>
          <c:smooth val="0"/>
        </c:ser>
        <c:ser>
          <c:idx val="7"/>
          <c:order val="7"/>
          <c:tx>
            <c:strRef>
              <c:f>NC!$A$9</c:f>
              <c:strCache>
                <c:ptCount val="1"/>
                <c:pt idx="0">
                  <c:v>NCB - 30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NC!$B$9:$J$9</c:f>
              <c:numCache/>
            </c:numRef>
          </c:val>
          <c:smooth val="0"/>
        </c:ser>
        <c:ser>
          <c:idx val="8"/>
          <c:order val="8"/>
          <c:tx>
            <c:strRef>
              <c:f>NC!$A$10</c:f>
              <c:strCache>
                <c:ptCount val="1"/>
                <c:pt idx="0">
                  <c:v>NCB - 25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NC!$B$10:$J$10</c:f>
              <c:numCache/>
            </c:numRef>
          </c:val>
          <c:smooth val="0"/>
        </c:ser>
        <c:ser>
          <c:idx val="9"/>
          <c:order val="9"/>
          <c:tx>
            <c:strRef>
              <c:f>NC!$A$11</c:f>
              <c:strCache>
                <c:ptCount val="1"/>
                <c:pt idx="0">
                  <c:v>NCB - 20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NC!$B$11:$J$11</c:f>
              <c:numCache/>
            </c:numRef>
          </c:val>
          <c:smooth val="0"/>
        </c:ser>
        <c:ser>
          <c:idx val="10"/>
          <c:order val="10"/>
          <c:tx>
            <c:strRef>
              <c:f>NC!$A$12</c:f>
              <c:strCache>
                <c:ptCount val="1"/>
                <c:pt idx="0">
                  <c:v>NCB - 15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NC!$B$12:$J$12</c:f>
              <c:numCache/>
            </c:numRef>
          </c:val>
          <c:smooth val="0"/>
        </c:ser>
        <c:ser>
          <c:idx val="11"/>
          <c:order val="11"/>
          <c:tx>
            <c:strRef>
              <c:f>NC!$A$13</c:f>
              <c:strCache>
                <c:ptCount val="1"/>
                <c:pt idx="0">
                  <c:v>NCB - 10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NC!$B$13:$J$13</c:f>
              <c:numCache/>
            </c:numRef>
          </c:val>
          <c:smooth val="0"/>
        </c:ser>
        <c:ser>
          <c:idx val="12"/>
          <c:order val="12"/>
          <c:tx>
            <c:strRef>
              <c:f>NC!$A$15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NC!$B$1:$J$1</c:f>
              <c:numCache/>
            </c:numRef>
          </c:cat>
          <c:val>
            <c:numRef>
              <c:f>NC!$B$15:$J$15</c:f>
              <c:numCache/>
            </c:numRef>
          </c:val>
          <c:smooth val="0"/>
        </c:ser>
        <c:axId val="45205369"/>
        <c:axId val="4195138"/>
      </c:lineChart>
      <c:catAx>
        <c:axId val="4520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Center 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Sound pressure level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205369"/>
        <c:crossesAt val="1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10</xdr:col>
      <xdr:colOff>323850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228850" y="0"/>
        <a:ext cx="4953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0"/>
        <a:ext cx="5905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0</xdr:rowOff>
    </xdr:from>
    <xdr:to>
      <xdr:col>8</xdr:col>
      <xdr:colOff>409575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8100" y="3943350"/>
        <a:ext cx="58578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</xdr:row>
      <xdr:rowOff>0</xdr:rowOff>
    </xdr:from>
    <xdr:to>
      <xdr:col>17</xdr:col>
      <xdr:colOff>438150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6191250" y="171450"/>
        <a:ext cx="59055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17</xdr:col>
      <xdr:colOff>438150</xdr:colOff>
      <xdr:row>44</xdr:row>
      <xdr:rowOff>0</xdr:rowOff>
    </xdr:to>
    <xdr:graphicFrame>
      <xdr:nvGraphicFramePr>
        <xdr:cNvPr id="4" name="Chart 5"/>
        <xdr:cNvGraphicFramePr/>
      </xdr:nvGraphicFramePr>
      <xdr:xfrm>
        <a:off x="6172200" y="3943350"/>
        <a:ext cx="59245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18</xdr:col>
      <xdr:colOff>514350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7724775" y="0"/>
        <a:ext cx="5133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3"/>
  <sheetViews>
    <sheetView workbookViewId="0" topLeftCell="B43">
      <selection activeCell="D63" sqref="D63"/>
    </sheetView>
  </sheetViews>
  <sheetFormatPr defaultColWidth="9.00390625" defaultRowHeight="13.5"/>
  <cols>
    <col min="3" max="3" width="9.125" style="0" customWidth="1"/>
  </cols>
  <sheetData>
    <row r="1" spans="1:15" ht="13.5">
      <c r="A1" s="1" t="s">
        <v>7</v>
      </c>
      <c r="B1" s="1" t="s">
        <v>0</v>
      </c>
      <c r="C1" s="1" t="s">
        <v>1</v>
      </c>
      <c r="D1" s="1">
        <v>16</v>
      </c>
      <c r="E1" s="1">
        <v>31.5</v>
      </c>
      <c r="F1" s="1">
        <v>63</v>
      </c>
      <c r="G1" s="1">
        <v>125</v>
      </c>
      <c r="H1" s="1">
        <v>250</v>
      </c>
      <c r="I1" s="1">
        <v>500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/>
    </row>
    <row r="2" spans="1:15" ht="13.5">
      <c r="A2" s="1">
        <v>1</v>
      </c>
      <c r="B2" s="1">
        <v>0</v>
      </c>
      <c r="C2" s="1">
        <v>59.87</v>
      </c>
      <c r="D2" s="1">
        <v>31.04</v>
      </c>
      <c r="E2" s="1">
        <v>37.39</v>
      </c>
      <c r="F2" s="1">
        <v>58.18</v>
      </c>
      <c r="G2" s="1">
        <v>48.57</v>
      </c>
      <c r="H2" s="1">
        <v>51.66</v>
      </c>
      <c r="I2" s="1">
        <v>46.23</v>
      </c>
      <c r="J2" s="1">
        <v>41.8</v>
      </c>
      <c r="K2" s="1">
        <v>41.12</v>
      </c>
      <c r="L2" s="1">
        <v>41.63</v>
      </c>
      <c r="M2" s="1">
        <v>42.48</v>
      </c>
      <c r="N2" s="1">
        <v>32.94</v>
      </c>
      <c r="O2" s="1"/>
    </row>
    <row r="3" spans="1:15" ht="13.5">
      <c r="A3" s="1">
        <v>2</v>
      </c>
      <c r="B3" s="1">
        <v>1</v>
      </c>
      <c r="C3" s="1">
        <v>60.15</v>
      </c>
      <c r="D3" s="1">
        <v>21.9</v>
      </c>
      <c r="E3" s="1">
        <v>27.28</v>
      </c>
      <c r="F3" s="1">
        <v>56.81</v>
      </c>
      <c r="G3" s="1">
        <v>49.82</v>
      </c>
      <c r="H3" s="1">
        <v>54.78</v>
      </c>
      <c r="I3" s="1">
        <v>46.8</v>
      </c>
      <c r="J3" s="1">
        <v>44.68</v>
      </c>
      <c r="K3" s="1">
        <v>43.66</v>
      </c>
      <c r="L3" s="1">
        <v>45.21</v>
      </c>
      <c r="M3" s="1">
        <v>45.43</v>
      </c>
      <c r="N3" s="1">
        <v>35.03</v>
      </c>
      <c r="O3" s="1"/>
    </row>
    <row r="4" spans="1:15" ht="13.5">
      <c r="A4" s="1">
        <v>3</v>
      </c>
      <c r="B4" s="1">
        <v>2</v>
      </c>
      <c r="C4" s="1">
        <v>61</v>
      </c>
      <c r="D4" s="1">
        <v>31.16</v>
      </c>
      <c r="E4" s="1">
        <v>36.91</v>
      </c>
      <c r="F4" s="1">
        <v>58.69</v>
      </c>
      <c r="G4" s="1">
        <v>50.25</v>
      </c>
      <c r="H4" s="1">
        <v>54.11</v>
      </c>
      <c r="I4" s="1">
        <v>47.13</v>
      </c>
      <c r="J4" s="1">
        <v>44.81</v>
      </c>
      <c r="K4" s="1">
        <v>45.25</v>
      </c>
      <c r="L4" s="1">
        <v>45.2</v>
      </c>
      <c r="M4" s="1">
        <v>42.49</v>
      </c>
      <c r="N4" s="1">
        <v>25.68</v>
      </c>
      <c r="O4" s="1"/>
    </row>
    <row r="5" spans="1:15" ht="13.5">
      <c r="A5" s="1">
        <v>4</v>
      </c>
      <c r="B5" s="1">
        <v>3</v>
      </c>
      <c r="C5" s="1">
        <v>58.26</v>
      </c>
      <c r="D5" s="1">
        <v>22.17</v>
      </c>
      <c r="E5" s="1">
        <v>34.42</v>
      </c>
      <c r="F5" s="1">
        <v>54.37</v>
      </c>
      <c r="G5" s="1">
        <v>52.46</v>
      </c>
      <c r="H5" s="1">
        <v>49.16</v>
      </c>
      <c r="I5" s="1">
        <v>47.88</v>
      </c>
      <c r="J5" s="1">
        <v>42.86</v>
      </c>
      <c r="K5" s="1">
        <v>42.94</v>
      </c>
      <c r="L5" s="1">
        <v>44.5</v>
      </c>
      <c r="M5" s="1">
        <v>41.84</v>
      </c>
      <c r="N5" s="1">
        <v>29.56</v>
      </c>
      <c r="O5" s="1"/>
    </row>
    <row r="6" spans="1:15" ht="13.5">
      <c r="A6" s="1">
        <v>5</v>
      </c>
      <c r="B6" s="1">
        <v>4</v>
      </c>
      <c r="C6" s="1">
        <v>58.54</v>
      </c>
      <c r="D6" s="1">
        <v>23.19</v>
      </c>
      <c r="E6" s="1">
        <v>32.04</v>
      </c>
      <c r="F6" s="1">
        <v>53.87</v>
      </c>
      <c r="G6" s="1">
        <v>51.01</v>
      </c>
      <c r="H6" s="1">
        <v>50.79</v>
      </c>
      <c r="I6" s="1">
        <v>49.22</v>
      </c>
      <c r="J6" s="1">
        <v>47.81</v>
      </c>
      <c r="K6" s="1">
        <v>46.37</v>
      </c>
      <c r="L6" s="1">
        <v>44.52</v>
      </c>
      <c r="M6" s="1">
        <v>41.45</v>
      </c>
      <c r="N6" s="1">
        <v>29.46</v>
      </c>
      <c r="O6" s="1"/>
    </row>
    <row r="7" spans="1:15" ht="13.5">
      <c r="A7" s="1">
        <v>6</v>
      </c>
      <c r="B7" s="1">
        <v>5</v>
      </c>
      <c r="C7" s="1">
        <v>59.15</v>
      </c>
      <c r="D7" s="1">
        <v>26.57</v>
      </c>
      <c r="E7" s="1">
        <v>32.5</v>
      </c>
      <c r="F7" s="1">
        <v>53.69</v>
      </c>
      <c r="G7" s="1">
        <v>49.71</v>
      </c>
      <c r="H7" s="1">
        <v>51.55</v>
      </c>
      <c r="I7" s="1">
        <v>48.31</v>
      </c>
      <c r="J7" s="1">
        <v>45.29</v>
      </c>
      <c r="K7" s="1">
        <v>43.81</v>
      </c>
      <c r="L7" s="1">
        <v>52.66</v>
      </c>
      <c r="M7" s="1">
        <v>46.5</v>
      </c>
      <c r="N7" s="1">
        <v>35.09</v>
      </c>
      <c r="O7" s="1"/>
    </row>
    <row r="8" spans="1:15" ht="13.5">
      <c r="A8" s="1">
        <v>7</v>
      </c>
      <c r="B8" s="1">
        <v>6</v>
      </c>
      <c r="C8" s="1">
        <v>59.86</v>
      </c>
      <c r="D8" s="1">
        <v>21.77</v>
      </c>
      <c r="E8" s="1">
        <v>33.12</v>
      </c>
      <c r="F8" s="1">
        <v>56.14</v>
      </c>
      <c r="G8" s="1">
        <v>50.9</v>
      </c>
      <c r="H8" s="1">
        <v>50.24</v>
      </c>
      <c r="I8" s="1">
        <v>48.92</v>
      </c>
      <c r="J8" s="1">
        <v>44.52</v>
      </c>
      <c r="K8" s="1">
        <v>48.3</v>
      </c>
      <c r="L8" s="1">
        <v>51.42</v>
      </c>
      <c r="M8" s="1">
        <v>44.05</v>
      </c>
      <c r="N8" s="1">
        <v>29.24</v>
      </c>
      <c r="O8" s="1"/>
    </row>
    <row r="9" spans="1:15" ht="13.5">
      <c r="A9" s="1">
        <v>8</v>
      </c>
      <c r="B9" s="1">
        <v>7</v>
      </c>
      <c r="C9" s="1">
        <v>59.59</v>
      </c>
      <c r="D9" s="1">
        <v>28.16</v>
      </c>
      <c r="E9" s="1">
        <v>35.38</v>
      </c>
      <c r="F9" s="1">
        <v>54.7</v>
      </c>
      <c r="G9" s="1">
        <v>50</v>
      </c>
      <c r="H9" s="1">
        <v>54.66</v>
      </c>
      <c r="I9" s="1">
        <v>48.02</v>
      </c>
      <c r="J9" s="1">
        <v>44.14</v>
      </c>
      <c r="K9" s="1">
        <v>49.83</v>
      </c>
      <c r="L9" s="1">
        <v>43.16</v>
      </c>
      <c r="M9" s="1">
        <v>42.63</v>
      </c>
      <c r="N9" s="1">
        <v>28.68</v>
      </c>
      <c r="O9" s="1"/>
    </row>
    <row r="10" spans="1:15" ht="13.5">
      <c r="A10" s="1">
        <v>9</v>
      </c>
      <c r="B10" s="1">
        <v>8</v>
      </c>
      <c r="C10" s="1">
        <v>59.2</v>
      </c>
      <c r="D10" s="1">
        <v>21.86</v>
      </c>
      <c r="E10" s="1">
        <v>26.81</v>
      </c>
      <c r="F10" s="1">
        <v>56.43</v>
      </c>
      <c r="G10" s="1">
        <v>48.92</v>
      </c>
      <c r="H10" s="1">
        <v>50.23</v>
      </c>
      <c r="I10" s="1">
        <v>47.21</v>
      </c>
      <c r="J10" s="1">
        <v>44.47</v>
      </c>
      <c r="K10" s="1">
        <v>49.7</v>
      </c>
      <c r="L10" s="1">
        <v>45.16</v>
      </c>
      <c r="M10" s="1">
        <v>41.36</v>
      </c>
      <c r="N10" s="1">
        <v>25.73</v>
      </c>
      <c r="O10" s="1"/>
    </row>
    <row r="11" spans="1:15" ht="13.5">
      <c r="A11" s="1">
        <v>10</v>
      </c>
      <c r="B11" s="1">
        <v>9</v>
      </c>
      <c r="C11" s="1">
        <v>60.58</v>
      </c>
      <c r="D11" s="1">
        <v>27.16</v>
      </c>
      <c r="E11" s="1">
        <v>33.14</v>
      </c>
      <c r="F11" s="1">
        <v>51.84</v>
      </c>
      <c r="G11" s="1">
        <v>57.02</v>
      </c>
      <c r="H11" s="1">
        <v>53.96</v>
      </c>
      <c r="I11" s="1">
        <v>50.58</v>
      </c>
      <c r="J11" s="1">
        <v>47.49</v>
      </c>
      <c r="K11" s="1">
        <v>46.25</v>
      </c>
      <c r="L11" s="1">
        <v>41.39</v>
      </c>
      <c r="M11" s="1">
        <v>43.25</v>
      </c>
      <c r="N11" s="1">
        <v>35.72</v>
      </c>
      <c r="O11" s="1"/>
    </row>
    <row r="12" spans="1:15" ht="13.5">
      <c r="A12" s="1">
        <v>11</v>
      </c>
      <c r="B12" s="1">
        <v>10</v>
      </c>
      <c r="C12" s="1">
        <v>60.54</v>
      </c>
      <c r="D12" s="1">
        <v>34.66</v>
      </c>
      <c r="E12" s="1">
        <v>41.68</v>
      </c>
      <c r="F12" s="1">
        <v>57.27</v>
      </c>
      <c r="G12" s="1">
        <v>51.6</v>
      </c>
      <c r="H12" s="1">
        <v>52.13</v>
      </c>
      <c r="I12" s="1">
        <v>48.85</v>
      </c>
      <c r="J12" s="1">
        <v>47.58</v>
      </c>
      <c r="K12" s="1">
        <v>48.99</v>
      </c>
      <c r="L12" s="1">
        <v>45.47</v>
      </c>
      <c r="M12" s="1">
        <v>45.46</v>
      </c>
      <c r="N12" s="1">
        <v>34.23</v>
      </c>
      <c r="O12" s="1"/>
    </row>
    <row r="13" spans="1:15" ht="13.5">
      <c r="A13" s="1">
        <v>12</v>
      </c>
      <c r="B13" s="1">
        <v>11</v>
      </c>
      <c r="C13" s="1">
        <v>58.29</v>
      </c>
      <c r="D13" s="1">
        <v>24.99</v>
      </c>
      <c r="E13" s="1">
        <v>34.38</v>
      </c>
      <c r="F13" s="1">
        <v>53.58</v>
      </c>
      <c r="G13" s="1">
        <v>52.23</v>
      </c>
      <c r="H13" s="1">
        <v>45.33</v>
      </c>
      <c r="I13" s="1">
        <v>47.22</v>
      </c>
      <c r="J13" s="1">
        <v>43.84</v>
      </c>
      <c r="K13" s="1">
        <v>49.01</v>
      </c>
      <c r="L13" s="1">
        <v>48.57</v>
      </c>
      <c r="M13" s="1">
        <v>43.49</v>
      </c>
      <c r="N13" s="1">
        <v>26.67</v>
      </c>
      <c r="O13" s="1"/>
    </row>
    <row r="14" spans="1:15" ht="13.5">
      <c r="A14" s="1">
        <v>13</v>
      </c>
      <c r="B14" s="1">
        <v>12</v>
      </c>
      <c r="C14" s="1">
        <v>57.46</v>
      </c>
      <c r="D14" s="1">
        <v>23.63</v>
      </c>
      <c r="E14" s="1">
        <v>30.32</v>
      </c>
      <c r="F14" s="1">
        <v>53.41</v>
      </c>
      <c r="G14" s="1">
        <v>49.78</v>
      </c>
      <c r="H14" s="1">
        <v>49.03</v>
      </c>
      <c r="I14" s="1">
        <v>47.09</v>
      </c>
      <c r="J14" s="1">
        <v>40.61</v>
      </c>
      <c r="K14" s="1">
        <v>47.92</v>
      </c>
      <c r="L14" s="1">
        <v>44.61</v>
      </c>
      <c r="M14" s="1">
        <v>41.4</v>
      </c>
      <c r="N14" s="1">
        <v>30.02</v>
      </c>
      <c r="O14" s="1"/>
    </row>
    <row r="15" spans="1:15" ht="13.5">
      <c r="A15" s="1">
        <v>14</v>
      </c>
      <c r="B15" s="1">
        <v>13</v>
      </c>
      <c r="C15" s="1">
        <v>59.18</v>
      </c>
      <c r="D15" s="1">
        <v>30.86</v>
      </c>
      <c r="E15" s="1">
        <v>35.29</v>
      </c>
      <c r="F15" s="1">
        <v>53.91</v>
      </c>
      <c r="G15" s="1">
        <v>51.77</v>
      </c>
      <c r="H15" s="1">
        <v>51.13</v>
      </c>
      <c r="I15" s="1">
        <v>50.33</v>
      </c>
      <c r="J15" s="1">
        <v>47.7</v>
      </c>
      <c r="K15" s="1">
        <v>49.36</v>
      </c>
      <c r="L15" s="1">
        <v>45.92</v>
      </c>
      <c r="M15" s="1">
        <v>40.98</v>
      </c>
      <c r="N15" s="1">
        <v>28.98</v>
      </c>
      <c r="O15" s="1"/>
    </row>
    <row r="16" spans="1:15" ht="13.5">
      <c r="A16" s="1">
        <v>15</v>
      </c>
      <c r="B16" s="1">
        <v>14</v>
      </c>
      <c r="C16" s="1">
        <v>59.95</v>
      </c>
      <c r="D16" s="1">
        <v>22.93</v>
      </c>
      <c r="E16" s="1">
        <v>33.8</v>
      </c>
      <c r="F16" s="1">
        <v>54.93</v>
      </c>
      <c r="G16" s="1">
        <v>50.44</v>
      </c>
      <c r="H16" s="1">
        <v>54.54</v>
      </c>
      <c r="I16" s="1">
        <v>50.11</v>
      </c>
      <c r="J16" s="1">
        <v>47.65</v>
      </c>
      <c r="K16" s="1">
        <v>48.58</v>
      </c>
      <c r="L16" s="1">
        <v>43.94</v>
      </c>
      <c r="M16" s="1">
        <v>44.73</v>
      </c>
      <c r="N16" s="1">
        <v>34.06</v>
      </c>
      <c r="O16" s="1"/>
    </row>
    <row r="17" spans="1:15" ht="13.5">
      <c r="A17" s="1">
        <v>16</v>
      </c>
      <c r="B17" s="1">
        <v>15</v>
      </c>
      <c r="C17" s="1">
        <v>59.28</v>
      </c>
      <c r="D17" s="1">
        <v>29.75</v>
      </c>
      <c r="E17" s="1">
        <v>34.59</v>
      </c>
      <c r="F17" s="1">
        <v>54.67</v>
      </c>
      <c r="G17" s="1">
        <v>48.91</v>
      </c>
      <c r="H17" s="1">
        <v>49.9</v>
      </c>
      <c r="I17" s="1">
        <v>49.53</v>
      </c>
      <c r="J17" s="1">
        <v>48.01</v>
      </c>
      <c r="K17" s="1">
        <v>50.82</v>
      </c>
      <c r="L17" s="1">
        <v>49.52</v>
      </c>
      <c r="M17" s="1">
        <v>42.75</v>
      </c>
      <c r="N17" s="1">
        <v>30.01</v>
      </c>
      <c r="O17" s="1"/>
    </row>
    <row r="18" spans="1:15" ht="13.5">
      <c r="A18" s="1">
        <v>17</v>
      </c>
      <c r="B18" s="1">
        <v>16</v>
      </c>
      <c r="C18" s="1">
        <v>60.39</v>
      </c>
      <c r="D18" s="1">
        <v>28.26</v>
      </c>
      <c r="E18" s="1">
        <v>35.59</v>
      </c>
      <c r="F18" s="1">
        <v>57.65</v>
      </c>
      <c r="G18" s="1">
        <v>49.17</v>
      </c>
      <c r="H18" s="1">
        <v>50</v>
      </c>
      <c r="I18" s="1">
        <v>51.48</v>
      </c>
      <c r="J18" s="1">
        <v>49.76</v>
      </c>
      <c r="K18" s="1">
        <v>47.37</v>
      </c>
      <c r="L18" s="1">
        <v>45.9</v>
      </c>
      <c r="M18" s="1">
        <v>40.22</v>
      </c>
      <c r="N18" s="1">
        <v>27.09</v>
      </c>
      <c r="O18" s="1"/>
    </row>
    <row r="19" spans="1:15" ht="13.5">
      <c r="A19" s="1">
        <v>18</v>
      </c>
      <c r="B19" s="1">
        <v>17</v>
      </c>
      <c r="C19" s="1">
        <v>60.39</v>
      </c>
      <c r="D19" s="1">
        <v>31.88</v>
      </c>
      <c r="E19" s="1">
        <v>39.12</v>
      </c>
      <c r="F19" s="1">
        <v>56</v>
      </c>
      <c r="G19" s="1">
        <v>49.73</v>
      </c>
      <c r="H19" s="1">
        <v>53.28</v>
      </c>
      <c r="I19" s="1">
        <v>50.93</v>
      </c>
      <c r="J19" s="1">
        <v>48.93</v>
      </c>
      <c r="K19" s="1">
        <v>48.37</v>
      </c>
      <c r="L19" s="1">
        <v>50.17</v>
      </c>
      <c r="M19" s="1">
        <v>41.77</v>
      </c>
      <c r="N19" s="1">
        <v>24.41</v>
      </c>
      <c r="O19" s="1"/>
    </row>
    <row r="20" spans="1:15" ht="13.5">
      <c r="A20" s="1">
        <v>19</v>
      </c>
      <c r="B20" s="1">
        <v>18</v>
      </c>
      <c r="C20" s="1">
        <v>60.53</v>
      </c>
      <c r="D20" s="1">
        <v>26.47</v>
      </c>
      <c r="E20" s="1">
        <v>36.53</v>
      </c>
      <c r="F20" s="1">
        <v>55.3</v>
      </c>
      <c r="G20" s="1">
        <v>52.85</v>
      </c>
      <c r="H20" s="1">
        <v>51.95</v>
      </c>
      <c r="I20" s="1">
        <v>52.17</v>
      </c>
      <c r="J20" s="1">
        <v>51.81</v>
      </c>
      <c r="K20" s="1">
        <v>48.08</v>
      </c>
      <c r="L20" s="1">
        <v>46.9</v>
      </c>
      <c r="M20" s="1">
        <v>42.56</v>
      </c>
      <c r="N20" s="1">
        <v>33.06</v>
      </c>
      <c r="O20" s="1"/>
    </row>
    <row r="21" spans="1:15" ht="13.5">
      <c r="A21" s="1">
        <v>20</v>
      </c>
      <c r="B21" s="1">
        <v>19</v>
      </c>
      <c r="C21" s="1">
        <v>59.61</v>
      </c>
      <c r="D21" s="1">
        <v>23.67</v>
      </c>
      <c r="E21" s="1">
        <v>37.92</v>
      </c>
      <c r="F21" s="1">
        <v>53.1</v>
      </c>
      <c r="G21" s="1">
        <v>52.03</v>
      </c>
      <c r="H21" s="1">
        <v>52.63</v>
      </c>
      <c r="I21" s="1">
        <v>52.45</v>
      </c>
      <c r="J21" s="1">
        <v>48.01</v>
      </c>
      <c r="K21" s="1">
        <v>46.66</v>
      </c>
      <c r="L21" s="1">
        <v>46.71</v>
      </c>
      <c r="M21" s="1">
        <v>45.41</v>
      </c>
      <c r="N21" s="1">
        <v>32.51</v>
      </c>
      <c r="O21" s="1"/>
    </row>
    <row r="22" spans="1:15" ht="13.5">
      <c r="A22" s="1">
        <v>21</v>
      </c>
      <c r="B22" s="1">
        <v>20</v>
      </c>
      <c r="C22" s="1">
        <v>59.24</v>
      </c>
      <c r="D22" s="1">
        <v>34.25</v>
      </c>
      <c r="E22" s="1">
        <v>38.33</v>
      </c>
      <c r="F22" s="1">
        <v>51.03</v>
      </c>
      <c r="G22" s="1">
        <v>51.38</v>
      </c>
      <c r="H22" s="1">
        <v>49.1</v>
      </c>
      <c r="I22" s="1">
        <v>51.77</v>
      </c>
      <c r="J22" s="1">
        <v>51.91</v>
      </c>
      <c r="K22" s="1">
        <v>48.22</v>
      </c>
      <c r="L22" s="1">
        <v>49.58</v>
      </c>
      <c r="M22" s="1">
        <v>44.05</v>
      </c>
      <c r="N22" s="1">
        <v>27.4</v>
      </c>
      <c r="O22" s="1"/>
    </row>
    <row r="23" spans="1:15" ht="13.5">
      <c r="A23" s="1">
        <v>22</v>
      </c>
      <c r="B23" s="1">
        <v>21</v>
      </c>
      <c r="C23" s="1">
        <v>58.85</v>
      </c>
      <c r="D23" s="1">
        <v>23.03</v>
      </c>
      <c r="E23" s="1">
        <v>31.04</v>
      </c>
      <c r="F23" s="1">
        <v>53.74</v>
      </c>
      <c r="G23" s="1">
        <v>50.34</v>
      </c>
      <c r="H23" s="1">
        <v>52.66</v>
      </c>
      <c r="I23" s="1">
        <v>51.16</v>
      </c>
      <c r="J23" s="1">
        <v>45.82</v>
      </c>
      <c r="K23" s="1">
        <v>44.83</v>
      </c>
      <c r="L23" s="1">
        <v>45.04</v>
      </c>
      <c r="M23" s="1">
        <v>40.61</v>
      </c>
      <c r="N23" s="1">
        <v>25.93</v>
      </c>
      <c r="O23" s="1"/>
    </row>
    <row r="24" spans="1:15" ht="13.5">
      <c r="A24" s="1">
        <v>23</v>
      </c>
      <c r="B24" s="1">
        <v>22</v>
      </c>
      <c r="C24" s="1">
        <v>60.71</v>
      </c>
      <c r="D24" s="1">
        <v>22.43</v>
      </c>
      <c r="E24" s="1">
        <v>33.16</v>
      </c>
      <c r="F24" s="1">
        <v>54.8</v>
      </c>
      <c r="G24" s="1">
        <v>53.67</v>
      </c>
      <c r="H24" s="1">
        <v>53.98</v>
      </c>
      <c r="I24" s="1">
        <v>51.3</v>
      </c>
      <c r="J24" s="1">
        <v>50.81</v>
      </c>
      <c r="K24" s="1">
        <v>48.22</v>
      </c>
      <c r="L24" s="1">
        <v>48.35</v>
      </c>
      <c r="M24" s="1">
        <v>41.02</v>
      </c>
      <c r="N24" s="1">
        <v>27.47</v>
      </c>
      <c r="O24" s="1"/>
    </row>
    <row r="25" spans="1:15" ht="13.5">
      <c r="A25" s="1">
        <v>24</v>
      </c>
      <c r="B25" s="1">
        <v>23</v>
      </c>
      <c r="C25" s="1">
        <v>59.63</v>
      </c>
      <c r="D25" s="1">
        <v>32.84</v>
      </c>
      <c r="E25" s="1">
        <v>37.76</v>
      </c>
      <c r="F25" s="1">
        <v>55.48</v>
      </c>
      <c r="G25" s="1">
        <v>48.33</v>
      </c>
      <c r="H25" s="1">
        <v>54.18</v>
      </c>
      <c r="I25" s="1">
        <v>50.43</v>
      </c>
      <c r="J25" s="1">
        <v>47.19</v>
      </c>
      <c r="K25" s="1">
        <v>44.3</v>
      </c>
      <c r="L25" s="1">
        <v>43.04</v>
      </c>
      <c r="M25" s="1">
        <v>43.62</v>
      </c>
      <c r="N25" s="1">
        <v>32.93</v>
      </c>
      <c r="O25" s="1"/>
    </row>
    <row r="26" spans="1:15" ht="13.5">
      <c r="A26" s="1">
        <v>25</v>
      </c>
      <c r="B26" s="1">
        <v>24</v>
      </c>
      <c r="C26" s="1">
        <v>59.97</v>
      </c>
      <c r="D26" s="1">
        <v>25.9</v>
      </c>
      <c r="E26" s="1">
        <v>32.73</v>
      </c>
      <c r="F26" s="1">
        <v>57.08</v>
      </c>
      <c r="G26" s="1">
        <v>49.26</v>
      </c>
      <c r="H26" s="1">
        <v>52.96</v>
      </c>
      <c r="I26" s="1">
        <v>49.79</v>
      </c>
      <c r="J26" s="1">
        <v>46.11</v>
      </c>
      <c r="K26" s="1">
        <v>44.51</v>
      </c>
      <c r="L26" s="1">
        <v>43.61</v>
      </c>
      <c r="M26" s="1">
        <v>43.4</v>
      </c>
      <c r="N26" s="1">
        <v>33.17</v>
      </c>
      <c r="O26" s="1"/>
    </row>
    <row r="27" spans="1:15" ht="13.5">
      <c r="A27" s="1">
        <v>26</v>
      </c>
      <c r="B27" s="1">
        <v>25</v>
      </c>
      <c r="C27" s="1">
        <v>60.71</v>
      </c>
      <c r="D27" s="1">
        <v>27</v>
      </c>
      <c r="E27" s="1">
        <v>36.11</v>
      </c>
      <c r="F27" s="1">
        <v>55.62</v>
      </c>
      <c r="G27" s="1">
        <v>53.35</v>
      </c>
      <c r="H27" s="1">
        <v>53.69</v>
      </c>
      <c r="I27" s="1">
        <v>52.06</v>
      </c>
      <c r="J27" s="1">
        <v>49.95</v>
      </c>
      <c r="K27" s="1">
        <v>45.52</v>
      </c>
      <c r="L27" s="1">
        <v>46.8</v>
      </c>
      <c r="M27" s="1">
        <v>44.19</v>
      </c>
      <c r="N27" s="1">
        <v>28.84</v>
      </c>
      <c r="O27" s="1"/>
    </row>
    <row r="28" spans="1:15" ht="13.5">
      <c r="A28" s="1">
        <v>27</v>
      </c>
      <c r="B28" s="1">
        <v>26</v>
      </c>
      <c r="C28" s="1">
        <v>60.45</v>
      </c>
      <c r="D28" s="1">
        <v>29.65</v>
      </c>
      <c r="E28" s="1">
        <v>34.3</v>
      </c>
      <c r="F28" s="1">
        <v>57.01</v>
      </c>
      <c r="G28" s="1">
        <v>52.34</v>
      </c>
      <c r="H28" s="1">
        <v>49.97</v>
      </c>
      <c r="I28" s="1">
        <v>52.57</v>
      </c>
      <c r="J28" s="1">
        <v>49.79</v>
      </c>
      <c r="K28" s="1">
        <v>43.63</v>
      </c>
      <c r="L28" s="1">
        <v>45.4</v>
      </c>
      <c r="M28" s="1">
        <v>41.56</v>
      </c>
      <c r="N28" s="1">
        <v>27.7</v>
      </c>
      <c r="O28" s="1"/>
    </row>
    <row r="29" spans="1:15" ht="13.5">
      <c r="A29" s="1">
        <v>28</v>
      </c>
      <c r="B29" s="1">
        <v>27</v>
      </c>
      <c r="C29" s="1">
        <v>59.37</v>
      </c>
      <c r="D29" s="1">
        <v>21.12</v>
      </c>
      <c r="E29" s="1">
        <v>25.46</v>
      </c>
      <c r="F29" s="1">
        <v>42.52</v>
      </c>
      <c r="G29" s="1">
        <v>53.27</v>
      </c>
      <c r="H29" s="1">
        <v>49.26</v>
      </c>
      <c r="I29" s="1">
        <v>52.18</v>
      </c>
      <c r="J29" s="1">
        <v>50.42</v>
      </c>
      <c r="K29" s="1">
        <v>53.92</v>
      </c>
      <c r="L29" s="1">
        <v>43.4</v>
      </c>
      <c r="M29" s="1">
        <v>40.15</v>
      </c>
      <c r="N29" s="1">
        <v>29.88</v>
      </c>
      <c r="O29" s="1"/>
    </row>
    <row r="30" spans="1:15" ht="13.5">
      <c r="A30" s="1">
        <v>29</v>
      </c>
      <c r="B30" s="1">
        <v>28</v>
      </c>
      <c r="C30" s="1">
        <v>60.25</v>
      </c>
      <c r="D30" s="1">
        <v>24.34</v>
      </c>
      <c r="E30" s="1">
        <v>33.17</v>
      </c>
      <c r="F30" s="1">
        <v>53.54</v>
      </c>
      <c r="G30" s="1">
        <v>50.67</v>
      </c>
      <c r="H30" s="1">
        <v>53.24</v>
      </c>
      <c r="I30" s="1">
        <v>50.59</v>
      </c>
      <c r="J30" s="1">
        <v>47.66</v>
      </c>
      <c r="K30" s="1">
        <v>53.99</v>
      </c>
      <c r="L30" s="1">
        <v>46.32</v>
      </c>
      <c r="M30" s="1">
        <v>46.19</v>
      </c>
      <c r="N30" s="1">
        <v>34.37</v>
      </c>
      <c r="O30" s="1"/>
    </row>
    <row r="31" spans="1:15" ht="13.5">
      <c r="A31" s="1">
        <v>30</v>
      </c>
      <c r="B31" s="1">
        <v>29</v>
      </c>
      <c r="C31" s="1">
        <v>59.45</v>
      </c>
      <c r="D31" s="1">
        <v>29.33</v>
      </c>
      <c r="E31" s="1">
        <v>30.66</v>
      </c>
      <c r="F31" s="1">
        <v>53.9</v>
      </c>
      <c r="G31" s="1">
        <v>50.51</v>
      </c>
      <c r="H31" s="1">
        <v>48.48</v>
      </c>
      <c r="I31" s="1">
        <v>48.49</v>
      </c>
      <c r="J31" s="1">
        <v>47.34</v>
      </c>
      <c r="K31" s="1">
        <v>53.9</v>
      </c>
      <c r="L31" s="1">
        <v>48.36</v>
      </c>
      <c r="M31" s="1">
        <v>42.85</v>
      </c>
      <c r="N31" s="1">
        <v>26.45</v>
      </c>
      <c r="O31" s="1"/>
    </row>
    <row r="32" spans="1:15" ht="13.5">
      <c r="A32" s="1">
        <v>31</v>
      </c>
      <c r="B32" s="1">
        <v>30</v>
      </c>
      <c r="C32" s="1">
        <v>59.59</v>
      </c>
      <c r="D32" s="1">
        <v>23.14</v>
      </c>
      <c r="E32" s="1">
        <v>29.73</v>
      </c>
      <c r="F32" s="1">
        <v>54.44</v>
      </c>
      <c r="G32" s="1">
        <v>49.02</v>
      </c>
      <c r="H32" s="1">
        <v>53.53</v>
      </c>
      <c r="I32" s="1">
        <v>47.13</v>
      </c>
      <c r="J32" s="1">
        <v>44.62</v>
      </c>
      <c r="K32" s="1">
        <v>53.46</v>
      </c>
      <c r="L32" s="1">
        <v>42.47</v>
      </c>
      <c r="M32" s="1">
        <v>41.11</v>
      </c>
      <c r="N32" s="1">
        <v>27.28</v>
      </c>
      <c r="O32" s="1"/>
    </row>
    <row r="33" spans="1:15" ht="13.5">
      <c r="A33" s="1">
        <v>32</v>
      </c>
      <c r="B33" s="1">
        <v>31</v>
      </c>
      <c r="C33" s="1">
        <v>60.11</v>
      </c>
      <c r="D33" s="1">
        <v>28.56</v>
      </c>
      <c r="E33" s="1">
        <v>33.4</v>
      </c>
      <c r="F33" s="1">
        <v>53.67</v>
      </c>
      <c r="G33" s="1">
        <v>53.75</v>
      </c>
      <c r="H33" s="1">
        <v>51.22</v>
      </c>
      <c r="I33" s="1">
        <v>48.9</v>
      </c>
      <c r="J33" s="1">
        <v>48.19</v>
      </c>
      <c r="K33" s="1">
        <v>53.77</v>
      </c>
      <c r="L33" s="1">
        <v>46.26</v>
      </c>
      <c r="M33" s="1">
        <v>38.91</v>
      </c>
      <c r="N33" s="1">
        <v>22.73</v>
      </c>
      <c r="O33" s="1"/>
    </row>
    <row r="34" spans="1:15" ht="13.5">
      <c r="A34" s="1">
        <v>33</v>
      </c>
      <c r="B34" s="1">
        <v>32</v>
      </c>
      <c r="C34" s="1">
        <v>60.56</v>
      </c>
      <c r="D34" s="1">
        <v>26.85</v>
      </c>
      <c r="E34" s="1">
        <v>32.01</v>
      </c>
      <c r="F34" s="1">
        <v>54.55</v>
      </c>
      <c r="G34" s="1">
        <v>48.1</v>
      </c>
      <c r="H34" s="1">
        <v>54.48</v>
      </c>
      <c r="I34" s="1">
        <v>49.86</v>
      </c>
      <c r="J34" s="1">
        <v>50.05</v>
      </c>
      <c r="K34" s="1">
        <v>54.4</v>
      </c>
      <c r="L34" s="1">
        <v>42.27</v>
      </c>
      <c r="M34" s="1">
        <v>42.82</v>
      </c>
      <c r="N34" s="1">
        <v>34.55</v>
      </c>
      <c r="O34" s="1"/>
    </row>
    <row r="35" spans="1:15" ht="13.5">
      <c r="A35" s="1">
        <v>34</v>
      </c>
      <c r="B35" s="1">
        <v>33</v>
      </c>
      <c r="C35" s="1">
        <v>60.5</v>
      </c>
      <c r="D35" s="1">
        <v>26.12</v>
      </c>
      <c r="E35" s="1">
        <v>32.54</v>
      </c>
      <c r="F35" s="1">
        <v>54.88</v>
      </c>
      <c r="G35" s="1">
        <v>49.05</v>
      </c>
      <c r="H35" s="1">
        <v>54.43</v>
      </c>
      <c r="I35" s="1">
        <v>51.39</v>
      </c>
      <c r="J35" s="1">
        <v>49.71</v>
      </c>
      <c r="K35" s="1">
        <v>51.41</v>
      </c>
      <c r="L35" s="1">
        <v>48.17</v>
      </c>
      <c r="M35" s="1">
        <v>43.98</v>
      </c>
      <c r="N35" s="1">
        <v>33.84</v>
      </c>
      <c r="O35" s="1"/>
    </row>
    <row r="36" spans="1:15" ht="13.5">
      <c r="A36" s="1">
        <v>35</v>
      </c>
      <c r="B36" s="1">
        <v>34</v>
      </c>
      <c r="C36" s="1">
        <v>59.87</v>
      </c>
      <c r="D36" s="1">
        <v>23.12</v>
      </c>
      <c r="E36" s="1">
        <v>38.07</v>
      </c>
      <c r="F36" s="1">
        <v>54.63</v>
      </c>
      <c r="G36" s="1">
        <v>52.64</v>
      </c>
      <c r="H36" s="1">
        <v>48.63</v>
      </c>
      <c r="I36" s="1">
        <v>50.41</v>
      </c>
      <c r="J36" s="1">
        <v>48.88</v>
      </c>
      <c r="K36" s="1">
        <v>51.74</v>
      </c>
      <c r="L36" s="1">
        <v>48.27</v>
      </c>
      <c r="M36" s="1">
        <v>43.63</v>
      </c>
      <c r="N36" s="1">
        <v>28.58</v>
      </c>
      <c r="O36" s="1"/>
    </row>
    <row r="37" spans="1:15" ht="13.5">
      <c r="A37" s="1">
        <v>36</v>
      </c>
      <c r="B37" s="1">
        <v>35</v>
      </c>
      <c r="C37" s="1">
        <v>57.41</v>
      </c>
      <c r="D37" s="1">
        <v>22.17</v>
      </c>
      <c r="E37" s="1">
        <v>27.32</v>
      </c>
      <c r="F37" s="1">
        <v>49.7</v>
      </c>
      <c r="G37" s="1">
        <v>46.78</v>
      </c>
      <c r="H37" s="1">
        <v>49.41</v>
      </c>
      <c r="I37" s="1">
        <v>46.78</v>
      </c>
      <c r="J37" s="1">
        <v>45.18</v>
      </c>
      <c r="K37" s="1">
        <v>52.7</v>
      </c>
      <c r="L37" s="1">
        <v>46.78</v>
      </c>
      <c r="M37" s="1">
        <v>40.05</v>
      </c>
      <c r="N37" s="1">
        <v>28.41</v>
      </c>
      <c r="O37" s="1"/>
    </row>
    <row r="38" spans="1:15" ht="13.5">
      <c r="A38" s="1">
        <v>37</v>
      </c>
      <c r="B38" s="1">
        <v>36</v>
      </c>
      <c r="C38" s="1">
        <v>57.92</v>
      </c>
      <c r="D38" s="1">
        <v>23.32</v>
      </c>
      <c r="E38" s="1">
        <v>28.12</v>
      </c>
      <c r="F38" s="1">
        <v>50.44</v>
      </c>
      <c r="G38" s="1">
        <v>47.57</v>
      </c>
      <c r="H38" s="1">
        <v>48.35</v>
      </c>
      <c r="I38" s="1">
        <v>49.37</v>
      </c>
      <c r="J38" s="1">
        <v>49.71</v>
      </c>
      <c r="K38" s="1">
        <v>51.82</v>
      </c>
      <c r="L38" s="1">
        <v>46.3</v>
      </c>
      <c r="M38" s="1">
        <v>40.13</v>
      </c>
      <c r="N38" s="1">
        <v>27.43</v>
      </c>
      <c r="O38" s="1"/>
    </row>
    <row r="39" spans="1:15" ht="13.5">
      <c r="A39" s="1">
        <v>38</v>
      </c>
      <c r="B39" s="1">
        <v>37</v>
      </c>
      <c r="C39" s="1">
        <v>59.52</v>
      </c>
      <c r="D39" s="1">
        <v>24.65</v>
      </c>
      <c r="E39" s="1">
        <v>34.8</v>
      </c>
      <c r="F39" s="1">
        <v>52.41</v>
      </c>
      <c r="G39" s="1">
        <v>49.54</v>
      </c>
      <c r="H39" s="1">
        <v>54.24</v>
      </c>
      <c r="I39" s="1">
        <v>47.51</v>
      </c>
      <c r="J39" s="1">
        <v>46.62</v>
      </c>
      <c r="K39" s="1">
        <v>53.48</v>
      </c>
      <c r="L39" s="1">
        <v>43.45</v>
      </c>
      <c r="M39" s="1">
        <v>42.8</v>
      </c>
      <c r="N39" s="1">
        <v>30.23</v>
      </c>
      <c r="O39" s="1"/>
    </row>
    <row r="40" spans="1:15" ht="13.5">
      <c r="A40" s="1">
        <v>39</v>
      </c>
      <c r="B40" s="1">
        <v>38</v>
      </c>
      <c r="C40" s="1">
        <v>58.09</v>
      </c>
      <c r="D40" s="1">
        <v>24.15</v>
      </c>
      <c r="E40" s="1">
        <v>30.92</v>
      </c>
      <c r="F40" s="1">
        <v>53.45</v>
      </c>
      <c r="G40" s="1">
        <v>47.97</v>
      </c>
      <c r="H40" s="1">
        <v>49.95</v>
      </c>
      <c r="I40" s="1">
        <v>48.89</v>
      </c>
      <c r="J40" s="1">
        <v>47.58</v>
      </c>
      <c r="K40" s="1">
        <v>49.93</v>
      </c>
      <c r="L40" s="1">
        <v>43.3</v>
      </c>
      <c r="M40" s="1">
        <v>40.48</v>
      </c>
      <c r="N40" s="1">
        <v>27.99</v>
      </c>
      <c r="O40" s="1"/>
    </row>
    <row r="41" spans="1:15" ht="13.5">
      <c r="A41" s="1">
        <v>40</v>
      </c>
      <c r="B41" s="1">
        <v>39</v>
      </c>
      <c r="C41" s="1">
        <v>57.02</v>
      </c>
      <c r="D41" s="1">
        <v>22.23</v>
      </c>
      <c r="E41" s="1">
        <v>23.46</v>
      </c>
      <c r="F41" s="1">
        <v>35.5</v>
      </c>
      <c r="G41" s="1">
        <v>49.14</v>
      </c>
      <c r="H41" s="1">
        <v>51.03</v>
      </c>
      <c r="I41" s="1">
        <v>51.28</v>
      </c>
      <c r="J41" s="1">
        <v>47.54</v>
      </c>
      <c r="K41" s="1">
        <v>46.38</v>
      </c>
      <c r="L41" s="1">
        <v>46.21</v>
      </c>
      <c r="M41" s="1">
        <v>41.93</v>
      </c>
      <c r="N41" s="1">
        <v>26.71</v>
      </c>
      <c r="O41" s="1"/>
    </row>
    <row r="42" spans="1:15" ht="13.5">
      <c r="A42" s="1">
        <v>41</v>
      </c>
      <c r="B42" s="1">
        <v>40</v>
      </c>
      <c r="C42" s="1">
        <v>56.27</v>
      </c>
      <c r="D42" s="1">
        <v>16.82</v>
      </c>
      <c r="E42" s="1">
        <v>20.32</v>
      </c>
      <c r="F42" s="1">
        <v>29.04</v>
      </c>
      <c r="G42" s="1">
        <v>44.85</v>
      </c>
      <c r="H42" s="1">
        <v>50.98</v>
      </c>
      <c r="I42" s="1">
        <v>49.31</v>
      </c>
      <c r="J42" s="1">
        <v>47.63</v>
      </c>
      <c r="K42" s="1">
        <v>46.4</v>
      </c>
      <c r="L42" s="1">
        <v>47.8</v>
      </c>
      <c r="M42" s="1">
        <v>42.74</v>
      </c>
      <c r="N42" s="1">
        <v>28.92</v>
      </c>
      <c r="O42" s="1"/>
    </row>
    <row r="43" spans="1:15" ht="13.5">
      <c r="A43" s="1">
        <v>42</v>
      </c>
      <c r="B43" s="1">
        <v>41</v>
      </c>
      <c r="C43" s="1">
        <v>55.13</v>
      </c>
      <c r="D43" s="1">
        <v>18.97</v>
      </c>
      <c r="E43" s="1">
        <v>24.68</v>
      </c>
      <c r="F43" s="1">
        <v>35.08</v>
      </c>
      <c r="G43" s="1">
        <v>49.41</v>
      </c>
      <c r="H43" s="1">
        <v>47.51</v>
      </c>
      <c r="I43" s="1">
        <v>48.91</v>
      </c>
      <c r="J43" s="1">
        <v>46.11</v>
      </c>
      <c r="K43" s="1">
        <v>43.65</v>
      </c>
      <c r="L43" s="1">
        <v>43.96</v>
      </c>
      <c r="M43" s="1">
        <v>41.21</v>
      </c>
      <c r="N43" s="1">
        <v>27.72</v>
      </c>
      <c r="O43" s="1"/>
    </row>
    <row r="44" spans="1:15" ht="13.5">
      <c r="A44" s="1">
        <v>43</v>
      </c>
      <c r="B44" s="1">
        <v>42</v>
      </c>
      <c r="C44" s="1">
        <v>56.44</v>
      </c>
      <c r="D44" s="1">
        <v>24.78</v>
      </c>
      <c r="E44" s="1">
        <v>28.18</v>
      </c>
      <c r="F44" s="1">
        <v>36.97</v>
      </c>
      <c r="G44" s="1">
        <v>48.68</v>
      </c>
      <c r="H44" s="1">
        <v>49.17</v>
      </c>
      <c r="I44" s="1">
        <v>49.98</v>
      </c>
      <c r="J44" s="1">
        <v>46.89</v>
      </c>
      <c r="K44" s="1">
        <v>45.27</v>
      </c>
      <c r="L44" s="1">
        <v>48.58</v>
      </c>
      <c r="M44" s="1">
        <v>43.81</v>
      </c>
      <c r="N44" s="1">
        <v>27.5</v>
      </c>
      <c r="O44" s="1"/>
    </row>
    <row r="45" spans="1:15" ht="13.5">
      <c r="A45" s="1">
        <v>44</v>
      </c>
      <c r="B45" s="1">
        <v>43</v>
      </c>
      <c r="C45" s="1">
        <v>57.42</v>
      </c>
      <c r="D45" s="1">
        <v>15.92</v>
      </c>
      <c r="E45" s="1">
        <v>18.03</v>
      </c>
      <c r="F45" s="1">
        <v>25.12</v>
      </c>
      <c r="G45" s="1">
        <v>39.29</v>
      </c>
      <c r="H45" s="1">
        <v>51.8</v>
      </c>
      <c r="I45" s="1">
        <v>51.33</v>
      </c>
      <c r="J45" s="1">
        <v>49.93</v>
      </c>
      <c r="K45" s="1">
        <v>49.09</v>
      </c>
      <c r="L45" s="1">
        <v>47.86</v>
      </c>
      <c r="M45" s="1">
        <v>41.25</v>
      </c>
      <c r="N45" s="1">
        <v>24.03</v>
      </c>
      <c r="O45" s="1"/>
    </row>
    <row r="46" spans="1:15" ht="13.5">
      <c r="A46" s="1">
        <v>45</v>
      </c>
      <c r="B46" s="1">
        <v>44</v>
      </c>
      <c r="C46" s="1">
        <v>57.92</v>
      </c>
      <c r="D46" s="1">
        <v>8.15</v>
      </c>
      <c r="E46" s="1">
        <v>19.02</v>
      </c>
      <c r="F46" s="1">
        <v>32.27</v>
      </c>
      <c r="G46" s="1">
        <v>52.96</v>
      </c>
      <c r="H46" s="1">
        <v>50.36</v>
      </c>
      <c r="I46" s="1">
        <v>49.49</v>
      </c>
      <c r="J46" s="1">
        <v>48.52</v>
      </c>
      <c r="K46" s="1">
        <v>46.99</v>
      </c>
      <c r="L46" s="1">
        <v>49.08</v>
      </c>
      <c r="M46" s="1">
        <v>43.86</v>
      </c>
      <c r="N46" s="1">
        <v>23.14</v>
      </c>
      <c r="O46" s="1"/>
    </row>
    <row r="47" spans="1:15" ht="13.5">
      <c r="A47" s="1">
        <v>46</v>
      </c>
      <c r="B47" s="1">
        <v>45</v>
      </c>
      <c r="C47" s="1">
        <v>57.87</v>
      </c>
      <c r="D47" s="1">
        <v>16.28</v>
      </c>
      <c r="E47" s="1">
        <v>22.63</v>
      </c>
      <c r="F47" s="1">
        <v>36.64</v>
      </c>
      <c r="G47" s="1">
        <v>51.94</v>
      </c>
      <c r="H47" s="1">
        <v>49.11</v>
      </c>
      <c r="I47" s="1">
        <v>49.59</v>
      </c>
      <c r="J47" s="1">
        <v>47.9</v>
      </c>
      <c r="K47" s="1">
        <v>47.12</v>
      </c>
      <c r="L47" s="1">
        <v>51.25</v>
      </c>
      <c r="M47" s="1">
        <v>45.48</v>
      </c>
      <c r="N47" s="1">
        <v>24.18</v>
      </c>
      <c r="O47" s="1"/>
    </row>
    <row r="48" spans="1:15" ht="13.5">
      <c r="A48" s="1">
        <v>47</v>
      </c>
      <c r="B48" s="1">
        <v>46</v>
      </c>
      <c r="C48" s="1">
        <v>59.32</v>
      </c>
      <c r="D48" s="1">
        <v>24.06</v>
      </c>
      <c r="E48" s="1">
        <v>27.64</v>
      </c>
      <c r="F48" s="1">
        <v>44.88</v>
      </c>
      <c r="G48" s="1">
        <v>47.7</v>
      </c>
      <c r="H48" s="1">
        <v>53.43</v>
      </c>
      <c r="I48" s="1">
        <v>53.21</v>
      </c>
      <c r="J48" s="1">
        <v>52.88</v>
      </c>
      <c r="K48" s="1">
        <v>50.18</v>
      </c>
      <c r="L48" s="1">
        <v>44.84</v>
      </c>
      <c r="M48" s="1">
        <v>37.54</v>
      </c>
      <c r="N48" s="1">
        <v>19.06</v>
      </c>
      <c r="O48" s="1"/>
    </row>
    <row r="49" spans="1:15" ht="13.5">
      <c r="A49" s="1">
        <v>48</v>
      </c>
      <c r="B49" s="1">
        <v>47</v>
      </c>
      <c r="C49" s="1">
        <v>54.58</v>
      </c>
      <c r="D49" s="1">
        <v>9.63</v>
      </c>
      <c r="E49" s="1">
        <v>16.28</v>
      </c>
      <c r="F49" s="1">
        <v>43.49</v>
      </c>
      <c r="G49" s="1">
        <v>44.76</v>
      </c>
      <c r="H49" s="1">
        <v>49.88</v>
      </c>
      <c r="I49" s="1">
        <v>48.9</v>
      </c>
      <c r="J49" s="1">
        <v>44.72</v>
      </c>
      <c r="K49" s="1">
        <v>43.24</v>
      </c>
      <c r="L49" s="1">
        <v>38.79</v>
      </c>
      <c r="M49" s="1">
        <v>33.13</v>
      </c>
      <c r="N49" s="1">
        <v>9.11</v>
      </c>
      <c r="O49" s="1"/>
    </row>
    <row r="50" spans="1:15" ht="13.5">
      <c r="A50" s="1">
        <v>49</v>
      </c>
      <c r="B50" s="1">
        <v>48</v>
      </c>
      <c r="C50" s="1">
        <v>54.92</v>
      </c>
      <c r="D50" s="1">
        <v>18.97</v>
      </c>
      <c r="E50" s="1">
        <v>22.2</v>
      </c>
      <c r="F50" s="1">
        <v>45.55</v>
      </c>
      <c r="G50" s="1">
        <v>47.92</v>
      </c>
      <c r="H50" s="1">
        <v>48.28</v>
      </c>
      <c r="I50" s="1">
        <v>49.17</v>
      </c>
      <c r="J50" s="1">
        <v>45.19</v>
      </c>
      <c r="K50" s="1">
        <v>43.62</v>
      </c>
      <c r="L50" s="1">
        <v>37.82</v>
      </c>
      <c r="M50" s="1">
        <v>32.85</v>
      </c>
      <c r="N50" s="1">
        <v>12.41</v>
      </c>
      <c r="O50" s="1"/>
    </row>
    <row r="51" spans="1:15" ht="13.5">
      <c r="A51" s="1">
        <v>50</v>
      </c>
      <c r="B51" s="1">
        <v>49</v>
      </c>
      <c r="C51" s="1">
        <v>59.53</v>
      </c>
      <c r="D51" s="1">
        <v>11.76</v>
      </c>
      <c r="E51" s="1">
        <v>16.81</v>
      </c>
      <c r="F51" s="1">
        <v>41.89</v>
      </c>
      <c r="G51" s="1">
        <v>45.66</v>
      </c>
      <c r="H51" s="1">
        <v>55.66</v>
      </c>
      <c r="I51" s="1">
        <v>54.56</v>
      </c>
      <c r="J51" s="1">
        <v>48.4</v>
      </c>
      <c r="K51" s="1">
        <v>49.62</v>
      </c>
      <c r="L51" s="1">
        <v>43.66</v>
      </c>
      <c r="M51" s="1">
        <v>37.42</v>
      </c>
      <c r="N51" s="1">
        <v>13.48</v>
      </c>
      <c r="O51" s="1"/>
    </row>
    <row r="52" spans="1:15" ht="13.5">
      <c r="A52" s="1">
        <v>51</v>
      </c>
      <c r="B52" s="1">
        <v>50</v>
      </c>
      <c r="C52" s="1">
        <v>59.7</v>
      </c>
      <c r="D52" s="1">
        <v>10.62</v>
      </c>
      <c r="E52" s="1">
        <v>16.34</v>
      </c>
      <c r="F52" s="1">
        <v>36.52</v>
      </c>
      <c r="G52" s="1">
        <v>49.52</v>
      </c>
      <c r="H52" s="1">
        <v>52.52</v>
      </c>
      <c r="I52" s="1">
        <v>53.94</v>
      </c>
      <c r="J52" s="1">
        <v>52.57</v>
      </c>
      <c r="K52" s="1">
        <v>51.47</v>
      </c>
      <c r="L52" s="1">
        <v>49.15</v>
      </c>
      <c r="M52" s="1">
        <v>40.28</v>
      </c>
      <c r="N52" s="1">
        <v>15.67</v>
      </c>
      <c r="O52" s="1"/>
    </row>
    <row r="53" spans="1:15" ht="13.5">
      <c r="A53" s="1">
        <v>52</v>
      </c>
      <c r="B53" s="1">
        <v>51</v>
      </c>
      <c r="C53" s="1">
        <v>57.51</v>
      </c>
      <c r="D53" s="1">
        <v>24.28</v>
      </c>
      <c r="E53" s="1">
        <v>28.75</v>
      </c>
      <c r="F53" s="1">
        <v>48.53</v>
      </c>
      <c r="G53" s="1">
        <v>49.45</v>
      </c>
      <c r="H53" s="1">
        <v>49.71</v>
      </c>
      <c r="I53" s="1">
        <v>51.8</v>
      </c>
      <c r="J53" s="1">
        <v>48.66</v>
      </c>
      <c r="K53" s="1">
        <v>48.1</v>
      </c>
      <c r="L53" s="1">
        <v>43.05</v>
      </c>
      <c r="M53" s="1">
        <v>34.59</v>
      </c>
      <c r="N53" s="1">
        <v>17.53</v>
      </c>
      <c r="O53" s="1"/>
    </row>
    <row r="54" spans="1:15" ht="13.5">
      <c r="A54" s="1">
        <v>53</v>
      </c>
      <c r="B54" s="1">
        <v>52</v>
      </c>
      <c r="C54" s="1">
        <v>59.11</v>
      </c>
      <c r="D54" s="1">
        <v>7.94</v>
      </c>
      <c r="E54" s="1">
        <v>16.09</v>
      </c>
      <c r="F54" s="1">
        <v>36.08</v>
      </c>
      <c r="G54" s="1">
        <v>53.84</v>
      </c>
      <c r="H54" s="1">
        <v>52.91</v>
      </c>
      <c r="I54" s="1">
        <v>49.34</v>
      </c>
      <c r="J54" s="1">
        <v>50.65</v>
      </c>
      <c r="K54" s="1">
        <v>50.15</v>
      </c>
      <c r="L54" s="1">
        <v>48</v>
      </c>
      <c r="M54" s="1">
        <v>39.53</v>
      </c>
      <c r="N54" s="1">
        <v>17.42</v>
      </c>
      <c r="O54" s="1"/>
    </row>
    <row r="55" spans="1:15" ht="13.5">
      <c r="A55" s="1">
        <v>54</v>
      </c>
      <c r="B55" s="1">
        <v>53</v>
      </c>
      <c r="C55" s="1">
        <v>57.83</v>
      </c>
      <c r="D55" s="1">
        <v>17.95</v>
      </c>
      <c r="E55" s="1">
        <v>25.36</v>
      </c>
      <c r="F55" s="1">
        <v>40.41</v>
      </c>
      <c r="G55" s="1">
        <v>55.88</v>
      </c>
      <c r="H55" s="1">
        <v>46.58</v>
      </c>
      <c r="I55" s="1">
        <v>47.99</v>
      </c>
      <c r="J55" s="1">
        <v>47.23</v>
      </c>
      <c r="K55" s="1">
        <v>45.77</v>
      </c>
      <c r="L55" s="1">
        <v>42.15</v>
      </c>
      <c r="M55" s="1">
        <v>32.93</v>
      </c>
      <c r="N55" s="1">
        <v>11.77</v>
      </c>
      <c r="O55" s="1"/>
    </row>
    <row r="56" spans="1:15" ht="13.5">
      <c r="A56" s="1">
        <v>55</v>
      </c>
      <c r="B56" s="1">
        <v>54</v>
      </c>
      <c r="C56" s="1">
        <v>58.16</v>
      </c>
      <c r="D56" s="1">
        <v>17.59</v>
      </c>
      <c r="E56" s="1">
        <v>20.56</v>
      </c>
      <c r="F56" s="1">
        <v>38.12</v>
      </c>
      <c r="G56" s="1">
        <v>53.63</v>
      </c>
      <c r="H56" s="1">
        <v>52.95</v>
      </c>
      <c r="I56" s="1">
        <v>50.71</v>
      </c>
      <c r="J56" s="1">
        <v>47.82</v>
      </c>
      <c r="K56" s="1">
        <v>45.44</v>
      </c>
      <c r="L56" s="1">
        <v>39.86</v>
      </c>
      <c r="M56" s="1">
        <v>33.47</v>
      </c>
      <c r="N56" s="1">
        <v>13.63</v>
      </c>
      <c r="O56" s="1"/>
    </row>
    <row r="57" spans="1:15" ht="13.5">
      <c r="A57" s="1">
        <v>56</v>
      </c>
      <c r="B57" s="1">
        <v>55</v>
      </c>
      <c r="C57" s="1">
        <v>59.68</v>
      </c>
      <c r="D57" s="1">
        <v>19.42</v>
      </c>
      <c r="E57" s="1">
        <v>16.71</v>
      </c>
      <c r="F57" s="1">
        <v>41.43</v>
      </c>
      <c r="G57" s="1">
        <v>56.36</v>
      </c>
      <c r="H57" s="1">
        <v>53.71</v>
      </c>
      <c r="I57" s="1">
        <v>49.73</v>
      </c>
      <c r="J57" s="1">
        <v>50.18</v>
      </c>
      <c r="K57" s="1">
        <v>46.65</v>
      </c>
      <c r="L57" s="1">
        <v>40.48</v>
      </c>
      <c r="M57" s="1">
        <v>33.81</v>
      </c>
      <c r="N57" s="1">
        <v>16.84</v>
      </c>
      <c r="O57" s="1"/>
    </row>
    <row r="58" spans="1:15" ht="13.5">
      <c r="A58" s="1">
        <v>57</v>
      </c>
      <c r="B58" s="1">
        <v>56</v>
      </c>
      <c r="C58" s="1">
        <v>59.29</v>
      </c>
      <c r="D58" s="1">
        <v>23.06</v>
      </c>
      <c r="E58" s="1">
        <v>27.63</v>
      </c>
      <c r="F58" s="1">
        <v>44.24</v>
      </c>
      <c r="G58" s="1">
        <v>52.6</v>
      </c>
      <c r="H58" s="1">
        <v>55.73</v>
      </c>
      <c r="I58" s="1">
        <v>50.36</v>
      </c>
      <c r="J58" s="1">
        <v>49.73</v>
      </c>
      <c r="K58" s="1">
        <v>47.16</v>
      </c>
      <c r="L58" s="1">
        <v>40.68</v>
      </c>
      <c r="M58" s="1">
        <v>33.63</v>
      </c>
      <c r="N58" s="1">
        <v>15.05</v>
      </c>
      <c r="O58" s="1"/>
    </row>
    <row r="59" spans="1:15" ht="13.5">
      <c r="A59" s="1">
        <v>58</v>
      </c>
      <c r="B59" s="1">
        <v>57</v>
      </c>
      <c r="C59" s="1">
        <v>59.5</v>
      </c>
      <c r="D59" s="1">
        <v>15.2</v>
      </c>
      <c r="E59" s="1">
        <v>18.88</v>
      </c>
      <c r="F59" s="1">
        <v>38.9</v>
      </c>
      <c r="G59" s="1">
        <v>51.81</v>
      </c>
      <c r="H59" s="1">
        <v>55.77</v>
      </c>
      <c r="I59" s="1">
        <v>49.74</v>
      </c>
      <c r="J59" s="1">
        <v>49.95</v>
      </c>
      <c r="K59" s="1">
        <v>49.79</v>
      </c>
      <c r="L59" s="1">
        <v>47.73</v>
      </c>
      <c r="M59" s="1">
        <v>39.89</v>
      </c>
      <c r="N59" s="1">
        <v>18.9</v>
      </c>
      <c r="O59" s="1"/>
    </row>
    <row r="60" spans="1:15" ht="13.5">
      <c r="A60" s="1">
        <v>59</v>
      </c>
      <c r="B60" s="1">
        <v>58</v>
      </c>
      <c r="C60" s="1">
        <v>55.42</v>
      </c>
      <c r="D60" s="1">
        <v>19.02</v>
      </c>
      <c r="E60" s="1">
        <v>26.64</v>
      </c>
      <c r="F60" s="1">
        <v>47.73</v>
      </c>
      <c r="G60" s="1">
        <v>39.36</v>
      </c>
      <c r="H60" s="1">
        <v>41.17</v>
      </c>
      <c r="I60" s="1">
        <v>47.07</v>
      </c>
      <c r="J60" s="1">
        <v>45.54</v>
      </c>
      <c r="K60" s="1">
        <v>46.4</v>
      </c>
      <c r="L60" s="1">
        <v>49.42</v>
      </c>
      <c r="M60" s="1">
        <v>46.62</v>
      </c>
      <c r="N60" s="1">
        <v>36.96</v>
      </c>
      <c r="O60" s="1"/>
    </row>
    <row r="61" spans="1:15" ht="13.5">
      <c r="A61" s="1">
        <v>60</v>
      </c>
      <c r="B61" s="1">
        <v>59</v>
      </c>
      <c r="C61" s="1">
        <v>55.3</v>
      </c>
      <c r="D61" s="1">
        <v>12.5</v>
      </c>
      <c r="E61" s="1">
        <v>20.57</v>
      </c>
      <c r="F61" s="1">
        <v>38.58</v>
      </c>
      <c r="G61" s="1">
        <v>44.72</v>
      </c>
      <c r="H61" s="1">
        <v>50.27</v>
      </c>
      <c r="I61" s="1">
        <v>51.26</v>
      </c>
      <c r="J61" s="1">
        <v>46.12</v>
      </c>
      <c r="K61" s="1">
        <v>41.55</v>
      </c>
      <c r="L61" s="1">
        <v>37.62</v>
      </c>
      <c r="M61" s="1">
        <v>28.25</v>
      </c>
      <c r="N61" s="1">
        <v>9.08</v>
      </c>
      <c r="O61" s="1"/>
    </row>
    <row r="62" spans="1:1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4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C2" sqref="C2"/>
    </sheetView>
  </sheetViews>
  <sheetFormatPr defaultColWidth="9.00390625" defaultRowHeight="13.5"/>
  <sheetData>
    <row r="1" spans="2:14" ht="13.5">
      <c r="B1" s="1"/>
      <c r="C1" s="1" t="s">
        <v>1</v>
      </c>
      <c r="D1" s="1">
        <v>16</v>
      </c>
      <c r="E1" s="1">
        <v>31.5</v>
      </c>
      <c r="F1" s="1">
        <v>63</v>
      </c>
      <c r="G1" s="1">
        <v>125</v>
      </c>
      <c r="H1" s="1">
        <v>250</v>
      </c>
      <c r="I1" s="1">
        <v>500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</row>
    <row r="2" spans="2:14" ht="13.5">
      <c r="B2" s="1" t="s">
        <v>8</v>
      </c>
      <c r="C2" s="1">
        <f>MAX(data!C2:C61)</f>
        <v>61</v>
      </c>
      <c r="D2" s="1">
        <f>MAX(data!D2:D61)</f>
        <v>34.66</v>
      </c>
      <c r="E2" s="1">
        <f>MAX(data!E2:E61)</f>
        <v>41.68</v>
      </c>
      <c r="F2" s="1">
        <f>MAX(data!F2:F61)</f>
        <v>58.69</v>
      </c>
      <c r="G2" s="1">
        <f>MAX(data!G2:G61)</f>
        <v>57.02</v>
      </c>
      <c r="H2" s="1">
        <f>MAX(data!H2:H61)</f>
        <v>55.77</v>
      </c>
      <c r="I2" s="1">
        <f>MAX(data!I2:I61)</f>
        <v>54.56</v>
      </c>
      <c r="J2" s="1">
        <f>MAX(data!J2:J61)</f>
        <v>52.88</v>
      </c>
      <c r="K2" s="1">
        <f>MAX(data!K2:K61)</f>
        <v>54.4</v>
      </c>
      <c r="L2" s="1">
        <f>MAX(data!L2:L61)</f>
        <v>52.66</v>
      </c>
      <c r="M2" s="1">
        <f>MAX(data!M2:M61)</f>
        <v>46.62</v>
      </c>
      <c r="N2" s="1">
        <f>MAX(data!N2:N61)</f>
        <v>36.96</v>
      </c>
    </row>
    <row r="3" spans="2:14" ht="13.5">
      <c r="B3" s="1" t="s">
        <v>9</v>
      </c>
      <c r="C3" s="1">
        <f>MIN(data!C2:C61)</f>
        <v>54.58</v>
      </c>
      <c r="D3" s="1">
        <f>MIN(data!D2:D61)</f>
        <v>7.94</v>
      </c>
      <c r="E3" s="1">
        <f>MIN(data!E2:E61)</f>
        <v>16.09</v>
      </c>
      <c r="F3" s="1">
        <f>MIN(data!F2:F61)</f>
        <v>25.12</v>
      </c>
      <c r="G3" s="1">
        <f>MIN(data!G2:G61)</f>
        <v>39.29</v>
      </c>
      <c r="H3" s="1">
        <f>MIN(data!H2:H61)</f>
        <v>41.17</v>
      </c>
      <c r="I3" s="1">
        <f>MIN(data!I2:I61)</f>
        <v>46.23</v>
      </c>
      <c r="J3" s="1">
        <f>MIN(data!J2:J61)</f>
        <v>40.61</v>
      </c>
      <c r="K3" s="1">
        <f>MIN(data!K2:K61)</f>
        <v>41.12</v>
      </c>
      <c r="L3" s="1">
        <f>MIN(data!L2:L61)</f>
        <v>37.62</v>
      </c>
      <c r="M3" s="1">
        <f>MIN(data!M2:M61)</f>
        <v>28.25</v>
      </c>
      <c r="N3" s="1">
        <f>MIN(data!N2:N61)</f>
        <v>9.08</v>
      </c>
    </row>
    <row r="4" spans="2:14" ht="13.5">
      <c r="B4" s="1" t="s">
        <v>18</v>
      </c>
      <c r="C4" s="1">
        <f>dbsum(data!C2:C61)</f>
        <v>76.90232468491678</v>
      </c>
      <c r="D4" s="1">
        <f>dbsum(data!D2:D61)</f>
        <v>44.249764412739275</v>
      </c>
      <c r="E4" s="1">
        <f>dbsum(data!E2:E61)</f>
        <v>51.02204134969909</v>
      </c>
      <c r="F4" s="1">
        <f>dbsum(data!F2:F61)</f>
        <v>70.96748485580483</v>
      </c>
      <c r="G4" s="1">
        <f>dbsum(data!G2:G61)</f>
        <v>68.90831455575885</v>
      </c>
      <c r="H4" s="1">
        <f>dbsum(data!H2:H61)</f>
        <v>69.88085630706874</v>
      </c>
      <c r="I4" s="1">
        <f>dbsum(data!I2:I61)</f>
        <v>68.0061500843743</v>
      </c>
      <c r="J4" s="1">
        <f>dbsum(data!J2:J61)</f>
        <v>66.05009708751845</v>
      </c>
      <c r="K4" s="1">
        <f>dbsum(data!K2:K61)</f>
        <v>67.06829890919434</v>
      </c>
      <c r="L4" s="1">
        <f>dbsum(data!L2:L61)</f>
        <v>64.40621288123782</v>
      </c>
      <c r="M4" s="1">
        <f>dbsum(data!M2:M61)</f>
        <v>60.11090886473355</v>
      </c>
      <c r="N4" s="1">
        <f>dbsum(data!N2:N61)</f>
        <v>47.67379582576907</v>
      </c>
    </row>
    <row r="5" spans="2:14" ht="13.5">
      <c r="B5" s="1" t="s">
        <v>10</v>
      </c>
      <c r="C5" s="1">
        <f>dbavg(data!C2:C61)</f>
        <v>59.120812181080346</v>
      </c>
      <c r="D5" s="1">
        <f>dbavg(data!D2:D61)</f>
        <v>26.468251908902843</v>
      </c>
      <c r="E5" s="1">
        <f>dbavg(data!E2:E61)</f>
        <v>33.240528845862656</v>
      </c>
      <c r="F5" s="1">
        <f>dbavg(data!F2:F61)</f>
        <v>53.185972351968395</v>
      </c>
      <c r="G5" s="1">
        <f>dbavg(data!G2:G61)</f>
        <v>51.12680205192241</v>
      </c>
      <c r="H5" s="1">
        <f>dbavg(data!H2:H61)</f>
        <v>52.099343803232294</v>
      </c>
      <c r="I5" s="1">
        <f>dbavg(data!I2:I61)</f>
        <v>50.22463758053787</v>
      </c>
      <c r="J5" s="1">
        <f>dbavg(data!J2:J61)</f>
        <v>48.26858458368201</v>
      </c>
      <c r="K5" s="1">
        <f>dbavg(data!K2:K61)</f>
        <v>49.286786405357915</v>
      </c>
      <c r="L5" s="1">
        <f>dbavg(data!L2:L61)</f>
        <v>46.62470037740139</v>
      </c>
      <c r="M5" s="1">
        <f>dbavg(data!M2:M61)</f>
        <v>42.329396360897114</v>
      </c>
      <c r="N5" s="1">
        <f>dbavg(data!N2:N61)</f>
        <v>29.89228332193263</v>
      </c>
    </row>
    <row r="6" spans="2:14" ht="13.5">
      <c r="B6" s="1" t="s">
        <v>17</v>
      </c>
      <c r="C6" s="1">
        <f>PERCENTILE(data!C2:C61,0.99)</f>
        <v>60.8289</v>
      </c>
      <c r="D6" s="1">
        <f>PERCENTILE(data!D2:D61,0.99)</f>
        <v>34.418099999999995</v>
      </c>
      <c r="E6" s="1">
        <f>PERCENTILE(data!E2:E61,0.99)</f>
        <v>40.16959999999999</v>
      </c>
      <c r="F6" s="1">
        <f>PERCENTILE(data!F2:F61,0.99)</f>
        <v>58.3891</v>
      </c>
      <c r="G6" s="1">
        <f>PERCENTILE(data!G2:G61,0.99)</f>
        <v>56.6306</v>
      </c>
      <c r="H6" s="1">
        <f>PERCENTILE(data!H2:H61,0.99)</f>
        <v>55.7464</v>
      </c>
      <c r="I6" s="1">
        <f>PERCENTILE(data!I2:I61,0.99)</f>
        <v>54.194199999999995</v>
      </c>
      <c r="J6" s="1">
        <f>PERCENTILE(data!J2:J61,0.99)</f>
        <v>52.6971</v>
      </c>
      <c r="K6" s="1">
        <f>PERCENTILE(data!K2:K61,0.99)</f>
        <v>54.1581</v>
      </c>
      <c r="L6" s="1">
        <f>PERCENTILE(data!L2:L61,0.99)</f>
        <v>51.928399999999996</v>
      </c>
      <c r="M6" s="1">
        <f>PERCENTILE(data!M2:M61,0.99)</f>
        <v>46.5492</v>
      </c>
      <c r="N6" s="1">
        <f>PERCENTILE(data!N2:N61,0.99)</f>
        <v>36.22839999999999</v>
      </c>
    </row>
    <row r="7" spans="2:14" ht="13.5">
      <c r="B7" s="1" t="s">
        <v>11</v>
      </c>
      <c r="C7" s="1">
        <f>PERCENTILE(data!C2:C61,0.95)</f>
        <v>60.5865</v>
      </c>
      <c r="D7" s="1">
        <f>PERCENTILE(data!D2:D61,0.95)</f>
        <v>31.927999999999997</v>
      </c>
      <c r="E7" s="1">
        <f>PERCENTILE(data!E2:E61,0.95)</f>
        <v>38.083</v>
      </c>
      <c r="F7" s="1">
        <f>PERCENTILE(data!F2:F61,0.95)</f>
        <v>57.289</v>
      </c>
      <c r="G7" s="1">
        <f>PERCENTILE(data!G2:G61,0.95)</f>
        <v>53.942</v>
      </c>
      <c r="H7" s="1">
        <f>PERCENTILE(data!H2:H61,0.95)</f>
        <v>54.824</v>
      </c>
      <c r="I7" s="1">
        <f>PERCENTILE(data!I2:I61,0.95)</f>
        <v>52.602</v>
      </c>
      <c r="J7" s="1">
        <f>PERCENTILE(data!J2:J61,0.95)</f>
        <v>51.815000000000005</v>
      </c>
      <c r="K7" s="1">
        <f>PERCENTILE(data!K2:K61,0.95)</f>
        <v>53.900999999999996</v>
      </c>
      <c r="L7" s="1">
        <f>PERCENTILE(data!L2:L61,0.95)</f>
        <v>50.224</v>
      </c>
      <c r="M7" s="1">
        <f>PERCENTILE(data!M2:M61,0.95)</f>
        <v>45.515499999999996</v>
      </c>
      <c r="N7" s="1">
        <f>PERCENTILE(data!N2:N61,0.95)</f>
        <v>35.033</v>
      </c>
    </row>
    <row r="8" spans="2:14" ht="13.5">
      <c r="B8" s="1" t="s">
        <v>12</v>
      </c>
      <c r="C8" s="1">
        <f>PERCENTILE(data!C2:C61,0.9)</f>
        <v>60.531</v>
      </c>
      <c r="D8" s="1">
        <f>PERCENTILE(data!D2:D61,0.9)</f>
        <v>30.878</v>
      </c>
      <c r="E8" s="1">
        <f>PERCENTILE(data!E2:E61,0.9)</f>
        <v>37.427</v>
      </c>
      <c r="F8" s="1">
        <f>PERCENTILE(data!F2:F61,0.9)</f>
        <v>56.830000000000005</v>
      </c>
      <c r="G8" s="1">
        <f>PERCENTILE(data!G2:G61,0.9)</f>
        <v>53.634</v>
      </c>
      <c r="H8" s="1">
        <f>PERCENTILE(data!H2:H61,0.9)</f>
        <v>54.486</v>
      </c>
      <c r="I8" s="1">
        <f>PERCENTILE(data!I2:I61,0.9)</f>
        <v>52.171</v>
      </c>
      <c r="J8" s="1">
        <f>PERCENTILE(data!J2:J61,0.9)</f>
        <v>50.443000000000005</v>
      </c>
      <c r="K8" s="1">
        <f>PERCENTILE(data!K2:K61,0.9)</f>
        <v>53.462</v>
      </c>
      <c r="L8" s="1">
        <f>PERCENTILE(data!L2:L61,0.9)</f>
        <v>49.43</v>
      </c>
      <c r="M8" s="1">
        <f>PERCENTILE(data!M2:M61,0.9)</f>
        <v>45.412</v>
      </c>
      <c r="N8" s="1">
        <f>PERCENTILE(data!N2:N61,0.9)</f>
        <v>34.244</v>
      </c>
    </row>
    <row r="9" spans="2:14" ht="13.5">
      <c r="B9" s="1" t="s">
        <v>13</v>
      </c>
      <c r="C9" s="1">
        <f>PERCENTILE(data!C2:C61,0.5)</f>
        <v>59.345</v>
      </c>
      <c r="D9" s="1">
        <f>PERCENTILE(data!D2:D61,0.5)</f>
        <v>23.255000000000003</v>
      </c>
      <c r="E9" s="1">
        <f>PERCENTILE(data!E2:E61,0.5)</f>
        <v>30.98</v>
      </c>
      <c r="F9" s="1">
        <f>PERCENTILE(data!F2:F61,0.5)</f>
        <v>53.495000000000005</v>
      </c>
      <c r="G9" s="1">
        <f>PERCENTILE(data!G2:G61,0.5)</f>
        <v>49.91</v>
      </c>
      <c r="H9" s="1">
        <f>PERCENTILE(data!H2:H61,0.5)</f>
        <v>51.385</v>
      </c>
      <c r="I9" s="1">
        <f>PERCENTILE(data!I2:I61,0.5)</f>
        <v>49.735</v>
      </c>
      <c r="J9" s="1">
        <f>PERCENTILE(data!J2:J61,0.5)</f>
        <v>47.655</v>
      </c>
      <c r="K9" s="1">
        <f>PERCENTILE(data!K2:K61,0.5)</f>
        <v>48.09</v>
      </c>
      <c r="L9" s="1">
        <f>PERCENTILE(data!L2:L61,0.5)</f>
        <v>45.435</v>
      </c>
      <c r="M9" s="1">
        <f>PERCENTILE(data!M2:M61,0.5)</f>
        <v>41.80500000000001</v>
      </c>
      <c r="N9" s="1">
        <f>PERCENTILE(data!N2:N61,0.5)</f>
        <v>27.6</v>
      </c>
    </row>
    <row r="10" spans="2:14" ht="13.5">
      <c r="B10" s="1" t="s">
        <v>14</v>
      </c>
      <c r="C10" s="1">
        <f>PERCENTILE(data!C2:C61,0.1)</f>
        <v>56.423</v>
      </c>
      <c r="D10" s="1">
        <f>PERCENTILE(data!D2:D61,0.1)</f>
        <v>14.93</v>
      </c>
      <c r="E10" s="1">
        <f>PERCENTILE(data!E2:E61,0.1)</f>
        <v>18.794999999999998</v>
      </c>
      <c r="F10" s="1">
        <f>PERCENTILE(data!F2:F61,0.1)</f>
        <v>36.476000000000006</v>
      </c>
      <c r="G10" s="1">
        <f>PERCENTILE(data!G2:G61,0.1)</f>
        <v>46.668</v>
      </c>
      <c r="H10" s="1">
        <f>PERCENTILE(data!H2:H61,0.1)</f>
        <v>48.467</v>
      </c>
      <c r="I10" s="1">
        <f>PERCENTILE(data!I2:I61,0.1)</f>
        <v>47.13</v>
      </c>
      <c r="J10" s="1">
        <f>PERCENTILE(data!J2:J61,0.1)</f>
        <v>44.515</v>
      </c>
      <c r="K10" s="1">
        <f>PERCENTILE(data!K2:K61,0.1)</f>
        <v>43.647999999999996</v>
      </c>
      <c r="L10" s="1">
        <f>PERCENTILE(data!L2:L61,0.1)</f>
        <v>41.319</v>
      </c>
      <c r="M10" s="1">
        <f>PERCENTILE(data!M2:M61,0.1)</f>
        <v>33.792</v>
      </c>
      <c r="N10" s="1">
        <f>PERCENTILE(data!N2:N61,0.1)</f>
        <v>14.908000000000001</v>
      </c>
    </row>
    <row r="11" spans="2:14" ht="13.5">
      <c r="B11" s="1" t="s">
        <v>15</v>
      </c>
      <c r="C11" s="1">
        <f>PERCENTILE(data!C2:C61,0.05)</f>
        <v>55.2915</v>
      </c>
      <c r="D11" s="1">
        <f>PERCENTILE(data!D2:D61,0.05)</f>
        <v>10.5705</v>
      </c>
      <c r="E11" s="1">
        <f>PERCENTILE(data!E2:E61,0.05)</f>
        <v>16.6915</v>
      </c>
      <c r="F11" s="1">
        <f>PERCENTILE(data!F2:F61,0.05)</f>
        <v>34.939499999999995</v>
      </c>
      <c r="G11" s="1">
        <f>PERCENTILE(data!G2:G61,0.05)</f>
        <v>44.757999999999996</v>
      </c>
      <c r="H11" s="1">
        <f>PERCENTILE(data!H2:H61,0.05)</f>
        <v>47.463499999999996</v>
      </c>
      <c r="I11" s="1">
        <f>PERCENTILE(data!I2:I61,0.05)</f>
        <v>47.0565</v>
      </c>
      <c r="J11" s="1">
        <f>PERCENTILE(data!J2:J61,0.05)</f>
        <v>43.791000000000004</v>
      </c>
      <c r="K11" s="1">
        <f>PERCENTILE(data!K2:K61,0.05)</f>
        <v>43.225</v>
      </c>
      <c r="L11" s="1">
        <f>PERCENTILE(data!L2:L61,0.05)</f>
        <v>39.8065</v>
      </c>
      <c r="M11" s="1">
        <f>PERCENTILE(data!M2:M61,0.05)</f>
        <v>33.120000000000005</v>
      </c>
      <c r="N11" s="1">
        <f>PERCENTILE(data!N2:N61,0.05)</f>
        <v>12.378</v>
      </c>
    </row>
    <row r="12" spans="2:14" ht="13.5">
      <c r="B12" s="1" t="s">
        <v>16</v>
      </c>
      <c r="C12" s="1">
        <f>PERCENTILE(data!C2:C61,0.01)</f>
        <v>54.7806</v>
      </c>
      <c r="D12" s="1">
        <f>PERCENTILE(data!D2:D61,0.01)</f>
        <v>8.0639</v>
      </c>
      <c r="E12" s="1">
        <f>PERCENTILE(data!E2:E61,0.01)</f>
        <v>16.2021</v>
      </c>
      <c r="F12" s="1">
        <f>PERCENTILE(data!F2:F61,0.01)</f>
        <v>27.4328</v>
      </c>
      <c r="G12" s="1">
        <f>PERCENTILE(data!G2:G61,0.01)</f>
        <v>39.3313</v>
      </c>
      <c r="H12" s="1">
        <f>PERCENTILE(data!H2:H61,0.01)</f>
        <v>43.6244</v>
      </c>
      <c r="I12" s="1">
        <f>PERCENTILE(data!I2:I61,0.01)</f>
        <v>46.5545</v>
      </c>
      <c r="J12" s="1">
        <f>PERCENTILE(data!J2:J61,0.01)</f>
        <v>41.3121</v>
      </c>
      <c r="K12" s="1">
        <f>PERCENTILE(data!K2:K61,0.01)</f>
        <v>41.3737</v>
      </c>
      <c r="L12" s="1">
        <f>PERCENTILE(data!L2:L61,0.01)</f>
        <v>37.738</v>
      </c>
      <c r="M12" s="1">
        <f>PERCENTILE(data!M2:M61,0.01)</f>
        <v>30.964</v>
      </c>
      <c r="N12" s="1">
        <f>PERCENTILE(data!N2:N61,0.01)</f>
        <v>9.0977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" sqref="A2"/>
    </sheetView>
  </sheetViews>
  <sheetFormatPr defaultColWidth="9.00390625" defaultRowHeight="13.5"/>
  <sheetData>
    <row r="1" spans="1:3" ht="13.5">
      <c r="A1" s="32" t="s">
        <v>86</v>
      </c>
      <c r="B1" s="32" t="s">
        <v>87</v>
      </c>
      <c r="C1" s="32" t="s">
        <v>88</v>
      </c>
    </row>
    <row r="2" spans="1:3" ht="13.5">
      <c r="A2" s="33">
        <v>40</v>
      </c>
      <c r="B2" s="30">
        <v>0</v>
      </c>
      <c r="C2" s="31">
        <v>0</v>
      </c>
    </row>
    <row r="3" spans="1:3" ht="13.5">
      <c r="A3" s="29">
        <v>41</v>
      </c>
      <c r="B3" s="30">
        <v>0</v>
      </c>
      <c r="C3" s="31">
        <v>0</v>
      </c>
    </row>
    <row r="4" spans="1:3" ht="13.5">
      <c r="A4" s="29">
        <v>42</v>
      </c>
      <c r="B4" s="30">
        <v>0</v>
      </c>
      <c r="C4" s="31">
        <v>0</v>
      </c>
    </row>
    <row r="5" spans="1:3" ht="13.5">
      <c r="A5" s="29">
        <v>43</v>
      </c>
      <c r="B5" s="30">
        <v>0</v>
      </c>
      <c r="C5" s="31">
        <v>0</v>
      </c>
    </row>
    <row r="6" spans="1:3" ht="13.5">
      <c r="A6" s="29">
        <v>44</v>
      </c>
      <c r="B6" s="30">
        <v>0</v>
      </c>
      <c r="C6" s="31">
        <v>0</v>
      </c>
    </row>
    <row r="7" spans="1:3" ht="13.5">
      <c r="A7" s="29">
        <v>45</v>
      </c>
      <c r="B7" s="30">
        <v>0</v>
      </c>
      <c r="C7" s="31">
        <v>0</v>
      </c>
    </row>
    <row r="8" spans="1:3" ht="13.5">
      <c r="A8" s="29">
        <v>46</v>
      </c>
      <c r="B8" s="30">
        <v>0</v>
      </c>
      <c r="C8" s="31">
        <v>0</v>
      </c>
    </row>
    <row r="9" spans="1:3" ht="13.5">
      <c r="A9" s="29">
        <v>47</v>
      </c>
      <c r="B9" s="30">
        <v>0</v>
      </c>
      <c r="C9" s="31">
        <v>0</v>
      </c>
    </row>
    <row r="10" spans="1:3" ht="13.5">
      <c r="A10" s="29">
        <v>48</v>
      </c>
      <c r="B10" s="30">
        <v>0</v>
      </c>
      <c r="C10" s="31">
        <v>0</v>
      </c>
    </row>
    <row r="11" spans="1:3" ht="13.5">
      <c r="A11" s="29">
        <v>49</v>
      </c>
      <c r="B11" s="30">
        <v>0</v>
      </c>
      <c r="C11" s="31">
        <v>0</v>
      </c>
    </row>
    <row r="12" spans="1:3" ht="13.5">
      <c r="A12" s="29">
        <v>50</v>
      </c>
      <c r="B12" s="30">
        <v>0</v>
      </c>
      <c r="C12" s="31">
        <v>0</v>
      </c>
    </row>
    <row r="13" spans="1:3" ht="13.5">
      <c r="A13" s="29">
        <v>51</v>
      </c>
      <c r="B13" s="30">
        <v>0</v>
      </c>
      <c r="C13" s="31">
        <v>0</v>
      </c>
    </row>
    <row r="14" spans="1:3" ht="13.5">
      <c r="A14" s="29">
        <v>52</v>
      </c>
      <c r="B14" s="30">
        <v>0</v>
      </c>
      <c r="C14" s="31">
        <v>0</v>
      </c>
    </row>
    <row r="15" spans="1:3" ht="13.5">
      <c r="A15" s="29">
        <v>53</v>
      </c>
      <c r="B15" s="30">
        <v>0</v>
      </c>
      <c r="C15" s="31">
        <v>0</v>
      </c>
    </row>
    <row r="16" spans="1:3" ht="13.5">
      <c r="A16" s="29">
        <v>54</v>
      </c>
      <c r="B16" s="30">
        <v>0</v>
      </c>
      <c r="C16" s="31">
        <v>0</v>
      </c>
    </row>
    <row r="17" spans="1:3" ht="13.5">
      <c r="A17" s="29">
        <v>55</v>
      </c>
      <c r="B17" s="30">
        <v>2</v>
      </c>
      <c r="C17" s="31">
        <v>0.03333333333333333</v>
      </c>
    </row>
    <row r="18" spans="1:3" ht="13.5">
      <c r="A18" s="29">
        <v>56</v>
      </c>
      <c r="B18" s="30">
        <v>3</v>
      </c>
      <c r="C18" s="31">
        <v>0.08333333333333333</v>
      </c>
    </row>
    <row r="19" spans="1:3" ht="13.5">
      <c r="A19" s="29">
        <v>57</v>
      </c>
      <c r="B19" s="30">
        <v>2</v>
      </c>
      <c r="C19" s="31">
        <v>0.11666666666666667</v>
      </c>
    </row>
    <row r="20" spans="1:3" ht="13.5">
      <c r="A20" s="29">
        <v>58</v>
      </c>
      <c r="B20" s="30">
        <v>9</v>
      </c>
      <c r="C20" s="31">
        <v>0.26666666666666666</v>
      </c>
    </row>
    <row r="21" spans="1:3" ht="13.5">
      <c r="A21" s="29">
        <v>59</v>
      </c>
      <c r="B21" s="30">
        <v>6</v>
      </c>
      <c r="C21" s="31">
        <v>0.36666666666666664</v>
      </c>
    </row>
    <row r="22" spans="1:3" ht="13.5">
      <c r="A22" s="29">
        <v>60</v>
      </c>
      <c r="B22" s="30">
        <v>24</v>
      </c>
      <c r="C22" s="31">
        <v>0.7666666666666667</v>
      </c>
    </row>
    <row r="23" spans="1:3" ht="13.5">
      <c r="A23" s="29">
        <v>61</v>
      </c>
      <c r="B23" s="30">
        <v>14</v>
      </c>
      <c r="C23" s="31">
        <v>1</v>
      </c>
    </row>
    <row r="24" spans="1:3" ht="13.5">
      <c r="A24" s="29">
        <v>62</v>
      </c>
      <c r="B24" s="30">
        <v>0</v>
      </c>
      <c r="C24" s="31">
        <v>1</v>
      </c>
    </row>
    <row r="25" spans="1:3" ht="13.5">
      <c r="A25" s="29">
        <v>63</v>
      </c>
      <c r="B25" s="30">
        <v>0</v>
      </c>
      <c r="C25" s="31">
        <v>1</v>
      </c>
    </row>
    <row r="26" spans="1:3" ht="13.5">
      <c r="A26" s="29">
        <v>64</v>
      </c>
      <c r="B26" s="30">
        <v>0</v>
      </c>
      <c r="C26" s="31">
        <v>1</v>
      </c>
    </row>
    <row r="27" spans="1:3" ht="13.5">
      <c r="A27" s="29">
        <v>65</v>
      </c>
      <c r="B27" s="30">
        <v>0</v>
      </c>
      <c r="C27" s="31">
        <v>1</v>
      </c>
    </row>
    <row r="28" spans="1:3" ht="13.5">
      <c r="A28" s="29">
        <v>66</v>
      </c>
      <c r="B28" s="30">
        <v>0</v>
      </c>
      <c r="C28" s="31">
        <v>1</v>
      </c>
    </row>
    <row r="29" spans="1:3" ht="13.5">
      <c r="A29" s="29">
        <v>67</v>
      </c>
      <c r="B29" s="30">
        <v>0</v>
      </c>
      <c r="C29" s="31">
        <v>1</v>
      </c>
    </row>
    <row r="30" spans="1:3" ht="13.5">
      <c r="A30" s="29">
        <v>68</v>
      </c>
      <c r="B30" s="30">
        <v>0</v>
      </c>
      <c r="C30" s="31">
        <v>1</v>
      </c>
    </row>
    <row r="31" spans="1:3" ht="13.5">
      <c r="A31" s="29">
        <v>69</v>
      </c>
      <c r="B31" s="30">
        <v>0</v>
      </c>
      <c r="C31" s="31">
        <v>1</v>
      </c>
    </row>
    <row r="32" spans="1:3" ht="13.5">
      <c r="A32" s="29">
        <v>70</v>
      </c>
      <c r="B32" s="30">
        <v>0</v>
      </c>
      <c r="C32" s="3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J1:J1"/>
  <sheetViews>
    <sheetView workbookViewId="0" topLeftCell="A19">
      <selection activeCell="K47" sqref="K47"/>
    </sheetView>
  </sheetViews>
  <sheetFormatPr defaultColWidth="9.00390625" defaultRowHeight="13.5"/>
  <sheetData>
    <row r="1" ht="13.5">
      <c r="J1" t="s">
        <v>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8"/>
  <sheetViews>
    <sheetView workbookViewId="0" topLeftCell="A1">
      <selection activeCell="E20" sqref="E20"/>
    </sheetView>
  </sheetViews>
  <sheetFormatPr defaultColWidth="9.00390625" defaultRowHeight="13.5"/>
  <sheetData>
    <row r="1" spans="1:10" ht="15" thickBot="1" thickTop="1">
      <c r="A1" s="2"/>
      <c r="B1" s="3">
        <v>31.5</v>
      </c>
      <c r="C1" s="3">
        <v>63</v>
      </c>
      <c r="D1" s="3">
        <v>125</v>
      </c>
      <c r="E1" s="3">
        <v>250</v>
      </c>
      <c r="F1" s="3">
        <v>500</v>
      </c>
      <c r="G1" s="3">
        <v>1000</v>
      </c>
      <c r="H1" s="3">
        <v>2000</v>
      </c>
      <c r="I1" s="3">
        <v>4000</v>
      </c>
      <c r="J1" s="3">
        <v>8000</v>
      </c>
    </row>
    <row r="2" spans="1:10" ht="15" thickBot="1" thickTop="1">
      <c r="A2" s="4" t="s">
        <v>25</v>
      </c>
      <c r="B2" s="4">
        <v>88</v>
      </c>
      <c r="C2" s="4">
        <v>79</v>
      </c>
      <c r="D2" s="4">
        <v>75</v>
      </c>
      <c r="E2" s="4">
        <v>72</v>
      </c>
      <c r="F2" s="4">
        <v>69</v>
      </c>
      <c r="G2" s="27">
        <v>66</v>
      </c>
      <c r="H2" s="4">
        <v>64</v>
      </c>
      <c r="I2" s="4">
        <v>61</v>
      </c>
      <c r="J2" s="4">
        <v>58</v>
      </c>
    </row>
    <row r="3" spans="1:10" ht="15" thickBot="1" thickTop="1">
      <c r="A3" s="4" t="s">
        <v>24</v>
      </c>
      <c r="B3" s="4">
        <v>85</v>
      </c>
      <c r="C3" s="4">
        <v>76</v>
      </c>
      <c r="D3" s="4">
        <v>71</v>
      </c>
      <c r="E3" s="4">
        <v>67</v>
      </c>
      <c r="F3" s="4">
        <v>64</v>
      </c>
      <c r="G3" s="27">
        <v>62</v>
      </c>
      <c r="H3" s="4">
        <v>59</v>
      </c>
      <c r="I3" s="4">
        <v>56</v>
      </c>
      <c r="J3" s="4">
        <v>53</v>
      </c>
    </row>
    <row r="4" spans="1:10" ht="15" thickBot="1" thickTop="1">
      <c r="A4" s="4" t="s">
        <v>23</v>
      </c>
      <c r="B4" s="4">
        <v>82</v>
      </c>
      <c r="C4" s="4">
        <v>72</v>
      </c>
      <c r="D4" s="4">
        <v>67</v>
      </c>
      <c r="E4" s="4">
        <v>63</v>
      </c>
      <c r="F4" s="4">
        <v>60</v>
      </c>
      <c r="G4" s="27">
        <v>57</v>
      </c>
      <c r="H4" s="4">
        <v>54</v>
      </c>
      <c r="I4" s="4">
        <v>51</v>
      </c>
      <c r="J4" s="4">
        <v>48</v>
      </c>
    </row>
    <row r="5" spans="1:10" ht="15" thickBot="1" thickTop="1">
      <c r="A5" s="4" t="s">
        <v>22</v>
      </c>
      <c r="B5" s="4">
        <v>79</v>
      </c>
      <c r="C5" s="4">
        <v>69</v>
      </c>
      <c r="D5" s="4">
        <v>62</v>
      </c>
      <c r="E5" s="4">
        <v>58</v>
      </c>
      <c r="F5" s="4">
        <v>55</v>
      </c>
      <c r="G5" s="27">
        <v>52</v>
      </c>
      <c r="H5" s="4">
        <v>49</v>
      </c>
      <c r="I5" s="4">
        <v>46</v>
      </c>
      <c r="J5" s="4">
        <v>43</v>
      </c>
    </row>
    <row r="6" spans="1:10" ht="15" thickBot="1" thickTop="1">
      <c r="A6" s="4" t="s">
        <v>21</v>
      </c>
      <c r="B6" s="4">
        <v>76</v>
      </c>
      <c r="C6" s="4">
        <v>65</v>
      </c>
      <c r="D6" s="4">
        <v>58</v>
      </c>
      <c r="E6" s="4">
        <v>53</v>
      </c>
      <c r="F6" s="4">
        <v>50</v>
      </c>
      <c r="G6" s="27">
        <v>47</v>
      </c>
      <c r="H6" s="4">
        <v>43</v>
      </c>
      <c r="I6" s="4">
        <v>40</v>
      </c>
      <c r="J6" s="4">
        <v>37</v>
      </c>
    </row>
    <row r="7" spans="1:10" ht="15" thickBot="1" thickTop="1">
      <c r="A7" s="4" t="s">
        <v>20</v>
      </c>
      <c r="B7" s="4">
        <v>74</v>
      </c>
      <c r="C7" s="4">
        <v>62</v>
      </c>
      <c r="D7" s="4">
        <v>54</v>
      </c>
      <c r="E7" s="4">
        <v>49</v>
      </c>
      <c r="F7" s="4">
        <v>45</v>
      </c>
      <c r="G7" s="27">
        <v>42</v>
      </c>
      <c r="H7" s="4">
        <v>38</v>
      </c>
      <c r="I7" s="4">
        <v>35</v>
      </c>
      <c r="J7" s="4">
        <v>32</v>
      </c>
    </row>
    <row r="8" spans="1:10" ht="15" thickBot="1" thickTop="1">
      <c r="A8" s="4" t="s">
        <v>19</v>
      </c>
      <c r="B8" s="4">
        <v>71</v>
      </c>
      <c r="C8" s="4">
        <v>58</v>
      </c>
      <c r="D8" s="4">
        <v>50</v>
      </c>
      <c r="E8" s="4">
        <v>44</v>
      </c>
      <c r="F8" s="4">
        <v>40</v>
      </c>
      <c r="G8" s="27">
        <v>37</v>
      </c>
      <c r="H8" s="4">
        <v>33</v>
      </c>
      <c r="I8" s="4">
        <v>30</v>
      </c>
      <c r="J8" s="4">
        <v>27</v>
      </c>
    </row>
    <row r="9" spans="1:10" ht="15" thickBot="1" thickTop="1">
      <c r="A9" s="4" t="s">
        <v>30</v>
      </c>
      <c r="B9" s="4">
        <v>69</v>
      </c>
      <c r="C9" s="4">
        <v>55</v>
      </c>
      <c r="D9" s="4">
        <v>46</v>
      </c>
      <c r="E9" s="4">
        <v>40</v>
      </c>
      <c r="F9" s="4">
        <v>35</v>
      </c>
      <c r="G9" s="27">
        <v>32</v>
      </c>
      <c r="H9" s="4">
        <v>28</v>
      </c>
      <c r="I9" s="4">
        <v>25</v>
      </c>
      <c r="J9" s="4">
        <v>22</v>
      </c>
    </row>
    <row r="10" spans="1:10" ht="15" thickBot="1" thickTop="1">
      <c r="A10" s="4" t="s">
        <v>29</v>
      </c>
      <c r="B10" s="4">
        <v>66</v>
      </c>
      <c r="C10" s="4">
        <v>52</v>
      </c>
      <c r="D10" s="4">
        <v>42</v>
      </c>
      <c r="E10" s="4">
        <v>35</v>
      </c>
      <c r="F10" s="4">
        <v>30</v>
      </c>
      <c r="G10" s="27">
        <v>27</v>
      </c>
      <c r="H10" s="4">
        <v>23</v>
      </c>
      <c r="I10" s="4">
        <v>20</v>
      </c>
      <c r="J10" s="4">
        <v>17</v>
      </c>
    </row>
    <row r="11" spans="1:10" ht="15" thickBot="1" thickTop="1">
      <c r="A11" s="4" t="s">
        <v>28</v>
      </c>
      <c r="B11" s="4">
        <v>63</v>
      </c>
      <c r="C11" s="4">
        <v>49</v>
      </c>
      <c r="D11" s="4">
        <v>38</v>
      </c>
      <c r="E11" s="4">
        <v>30</v>
      </c>
      <c r="F11" s="4">
        <v>25</v>
      </c>
      <c r="G11" s="27">
        <v>22</v>
      </c>
      <c r="H11" s="4">
        <v>18</v>
      </c>
      <c r="I11" s="4">
        <v>15</v>
      </c>
      <c r="J11" s="4">
        <v>12</v>
      </c>
    </row>
    <row r="12" spans="1:10" ht="15" thickBot="1" thickTop="1">
      <c r="A12" s="4" t="s">
        <v>27</v>
      </c>
      <c r="B12" s="4">
        <v>61</v>
      </c>
      <c r="C12" s="4">
        <v>45</v>
      </c>
      <c r="D12" s="4">
        <v>34</v>
      </c>
      <c r="E12" s="4">
        <v>26</v>
      </c>
      <c r="F12" s="4">
        <v>20</v>
      </c>
      <c r="G12" s="27">
        <v>17</v>
      </c>
      <c r="H12" s="4">
        <v>13</v>
      </c>
      <c r="I12" s="4">
        <v>10</v>
      </c>
      <c r="J12" s="4">
        <v>7</v>
      </c>
    </row>
    <row r="13" spans="1:10" ht="15" thickBot="1" thickTop="1">
      <c r="A13" s="4" t="s">
        <v>26</v>
      </c>
      <c r="B13" s="5">
        <v>59</v>
      </c>
      <c r="C13" s="5">
        <v>43</v>
      </c>
      <c r="D13" s="5">
        <v>30</v>
      </c>
      <c r="E13" s="5">
        <v>21</v>
      </c>
      <c r="F13" s="5">
        <v>15</v>
      </c>
      <c r="G13" s="28">
        <v>12</v>
      </c>
      <c r="H13" s="5">
        <v>8</v>
      </c>
      <c r="I13" s="5">
        <v>5</v>
      </c>
      <c r="J13" s="5">
        <v>2</v>
      </c>
    </row>
    <row r="14" ht="14.25" thickTop="1"/>
    <row r="15" spans="1:10" ht="13.5">
      <c r="A15" s="8" t="s">
        <v>85</v>
      </c>
      <c r="B15">
        <f>(stat!E5)</f>
        <v>33.240528845862656</v>
      </c>
      <c r="C15">
        <f>(stat!F5)</f>
        <v>53.185972351968395</v>
      </c>
      <c r="D15">
        <f>(stat!G5)</f>
        <v>51.12680205192241</v>
      </c>
      <c r="E15">
        <f>(stat!H5)</f>
        <v>52.099343803232294</v>
      </c>
      <c r="F15">
        <f>(stat!I5)</f>
        <v>50.22463758053787</v>
      </c>
      <c r="G15">
        <f>(stat!J5)</f>
        <v>48.26858458368201</v>
      </c>
      <c r="H15">
        <f>(stat!K5)</f>
        <v>49.286786405357915</v>
      </c>
      <c r="I15">
        <f>(stat!L5)</f>
        <v>46.62470037740139</v>
      </c>
      <c r="J15">
        <f>(stat!M5)</f>
        <v>42.329396360897114</v>
      </c>
    </row>
    <row r="18" ht="13.5">
      <c r="A18" s="8"/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E69" sqref="E69"/>
    </sheetView>
  </sheetViews>
  <sheetFormatPr defaultColWidth="9.00390625" defaultRowHeight="13.5"/>
  <sheetData>
    <row r="1" spans="1:10" ht="15" thickBot="1" thickTop="1">
      <c r="A1" s="2"/>
      <c r="B1" s="3">
        <v>31.5</v>
      </c>
      <c r="C1" s="3">
        <v>63</v>
      </c>
      <c r="D1" s="3">
        <v>125</v>
      </c>
      <c r="E1" s="3">
        <v>250</v>
      </c>
      <c r="F1" s="3">
        <v>500</v>
      </c>
      <c r="G1" s="3">
        <v>1000</v>
      </c>
      <c r="H1" s="3">
        <v>2000</v>
      </c>
      <c r="I1" s="3">
        <v>4000</v>
      </c>
      <c r="J1" s="3">
        <v>8000</v>
      </c>
    </row>
    <row r="2" spans="1:10" ht="15" thickBot="1" thickTop="1">
      <c r="A2" s="4" t="s">
        <v>31</v>
      </c>
      <c r="B2" s="4">
        <v>58</v>
      </c>
      <c r="C2" s="4">
        <v>43</v>
      </c>
      <c r="D2" s="4">
        <v>35</v>
      </c>
      <c r="E2" s="4">
        <v>28</v>
      </c>
      <c r="F2" s="4">
        <v>21</v>
      </c>
      <c r="G2" s="7">
        <v>15</v>
      </c>
      <c r="H2" s="4">
        <v>10</v>
      </c>
      <c r="I2" s="4">
        <v>8</v>
      </c>
      <c r="J2" s="4">
        <v>8</v>
      </c>
    </row>
    <row r="3" spans="1:10" ht="15" thickBot="1" thickTop="1">
      <c r="A3" s="4" t="s">
        <v>32</v>
      </c>
      <c r="B3" s="4">
        <v>59</v>
      </c>
      <c r="C3" s="4">
        <v>46</v>
      </c>
      <c r="D3" s="4">
        <v>39</v>
      </c>
      <c r="E3" s="4">
        <v>32</v>
      </c>
      <c r="F3" s="4">
        <v>26</v>
      </c>
      <c r="G3" s="7">
        <v>20</v>
      </c>
      <c r="H3" s="4">
        <v>15</v>
      </c>
      <c r="I3" s="4">
        <v>13</v>
      </c>
      <c r="J3" s="4">
        <v>13</v>
      </c>
    </row>
    <row r="4" spans="1:10" ht="15" thickBot="1" thickTop="1">
      <c r="A4" s="4" t="s">
        <v>33</v>
      </c>
      <c r="B4" s="4">
        <v>60</v>
      </c>
      <c r="C4" s="4">
        <v>49</v>
      </c>
      <c r="D4" s="4">
        <v>43</v>
      </c>
      <c r="E4" s="4">
        <v>37</v>
      </c>
      <c r="F4" s="4">
        <v>31</v>
      </c>
      <c r="G4" s="7">
        <v>25</v>
      </c>
      <c r="H4" s="4">
        <v>20</v>
      </c>
      <c r="I4" s="4">
        <v>18</v>
      </c>
      <c r="J4" s="4">
        <v>18</v>
      </c>
    </row>
    <row r="5" spans="1:10" ht="15" thickBot="1" thickTop="1">
      <c r="A5" s="4" t="s">
        <v>34</v>
      </c>
      <c r="B5" s="4">
        <v>61</v>
      </c>
      <c r="C5" s="4">
        <v>52</v>
      </c>
      <c r="D5" s="4">
        <v>46</v>
      </c>
      <c r="E5" s="4">
        <v>41</v>
      </c>
      <c r="F5" s="4">
        <v>35</v>
      </c>
      <c r="G5" s="7">
        <v>30</v>
      </c>
      <c r="H5" s="4">
        <v>25</v>
      </c>
      <c r="I5" s="4">
        <v>23</v>
      </c>
      <c r="J5" s="4">
        <v>23</v>
      </c>
    </row>
    <row r="6" spans="1:10" ht="15" thickBot="1" thickTop="1">
      <c r="A6" s="4" t="s">
        <v>35</v>
      </c>
      <c r="B6" s="4">
        <v>62</v>
      </c>
      <c r="C6" s="4">
        <v>55</v>
      </c>
      <c r="D6" s="4">
        <v>50</v>
      </c>
      <c r="E6" s="4">
        <v>45</v>
      </c>
      <c r="F6" s="4">
        <v>40</v>
      </c>
      <c r="G6" s="7">
        <v>35</v>
      </c>
      <c r="H6" s="4">
        <v>30</v>
      </c>
      <c r="I6" s="4">
        <v>28</v>
      </c>
      <c r="J6" s="4">
        <v>28</v>
      </c>
    </row>
    <row r="7" spans="1:10" ht="15" thickBot="1" thickTop="1">
      <c r="A7" s="4" t="s">
        <v>36</v>
      </c>
      <c r="B7" s="4">
        <v>64</v>
      </c>
      <c r="C7" s="4">
        <v>59</v>
      </c>
      <c r="D7" s="4">
        <v>54</v>
      </c>
      <c r="E7" s="4">
        <v>50</v>
      </c>
      <c r="F7" s="4">
        <v>45</v>
      </c>
      <c r="G7" s="7">
        <v>40</v>
      </c>
      <c r="H7" s="4">
        <v>35</v>
      </c>
      <c r="I7" s="4">
        <v>33</v>
      </c>
      <c r="J7" s="4">
        <v>33</v>
      </c>
    </row>
    <row r="8" spans="1:10" ht="15" thickBot="1" thickTop="1">
      <c r="A8" s="4" t="s">
        <v>37</v>
      </c>
      <c r="B8" s="4">
        <v>67</v>
      </c>
      <c r="C8" s="4">
        <v>63</v>
      </c>
      <c r="D8" s="4">
        <v>58</v>
      </c>
      <c r="E8" s="4">
        <v>54</v>
      </c>
      <c r="F8" s="4">
        <v>50</v>
      </c>
      <c r="G8" s="7">
        <v>45</v>
      </c>
      <c r="H8" s="4">
        <v>41</v>
      </c>
      <c r="I8" s="4">
        <v>38</v>
      </c>
      <c r="J8" s="4">
        <v>38</v>
      </c>
    </row>
    <row r="9" spans="1:10" ht="15" thickBot="1" thickTop="1">
      <c r="A9" s="4" t="s">
        <v>38</v>
      </c>
      <c r="B9" s="4">
        <v>70</v>
      </c>
      <c r="C9" s="4">
        <v>66</v>
      </c>
      <c r="D9" s="4">
        <v>62</v>
      </c>
      <c r="E9" s="4">
        <v>58</v>
      </c>
      <c r="F9" s="4">
        <v>54</v>
      </c>
      <c r="G9" s="7">
        <v>50</v>
      </c>
      <c r="H9" s="4">
        <v>46</v>
      </c>
      <c r="I9" s="4">
        <v>43</v>
      </c>
      <c r="J9" s="4">
        <v>43</v>
      </c>
    </row>
    <row r="10" spans="1:10" ht="15" thickBot="1" thickTop="1">
      <c r="A10" s="4" t="s">
        <v>39</v>
      </c>
      <c r="B10" s="4">
        <v>73</v>
      </c>
      <c r="C10" s="4">
        <v>70</v>
      </c>
      <c r="D10" s="4">
        <v>66</v>
      </c>
      <c r="E10" s="4">
        <v>62</v>
      </c>
      <c r="F10" s="4">
        <v>59</v>
      </c>
      <c r="G10" s="7">
        <v>55</v>
      </c>
      <c r="H10" s="4">
        <v>51</v>
      </c>
      <c r="I10" s="4">
        <v>48</v>
      </c>
      <c r="J10" s="4">
        <v>48</v>
      </c>
    </row>
    <row r="11" spans="1:10" ht="15" thickBot="1" thickTop="1">
      <c r="A11" s="4" t="s">
        <v>40</v>
      </c>
      <c r="B11" s="4">
        <v>76</v>
      </c>
      <c r="C11" s="4">
        <v>73</v>
      </c>
      <c r="D11" s="4">
        <v>69</v>
      </c>
      <c r="E11" s="4">
        <v>66</v>
      </c>
      <c r="F11" s="4">
        <v>63</v>
      </c>
      <c r="G11" s="7">
        <v>59</v>
      </c>
      <c r="H11" s="4">
        <v>56</v>
      </c>
      <c r="I11" s="4">
        <v>53</v>
      </c>
      <c r="J11" s="4">
        <v>53</v>
      </c>
    </row>
    <row r="12" spans="1:10" ht="15" thickBot="1" thickTop="1">
      <c r="A12" s="4" t="s">
        <v>41</v>
      </c>
      <c r="B12" s="4">
        <v>79</v>
      </c>
      <c r="C12" s="4">
        <v>76</v>
      </c>
      <c r="D12" s="4">
        <v>73</v>
      </c>
      <c r="E12" s="4">
        <v>70</v>
      </c>
      <c r="F12" s="4">
        <v>67</v>
      </c>
      <c r="G12" s="7">
        <v>64</v>
      </c>
      <c r="H12" s="4">
        <v>61</v>
      </c>
      <c r="I12" s="4">
        <v>58</v>
      </c>
      <c r="J12" s="4">
        <v>58</v>
      </c>
    </row>
    <row r="13" ht="15" thickTop="1">
      <c r="A13" s="9" t="s">
        <v>42</v>
      </c>
    </row>
    <row r="14" ht="14.25" thickBot="1"/>
    <row r="15" spans="1:10" ht="15" thickBot="1" thickTop="1">
      <c r="A15" s="2"/>
      <c r="B15" s="3">
        <v>31.5</v>
      </c>
      <c r="C15" s="3">
        <v>63</v>
      </c>
      <c r="D15" s="3">
        <v>125</v>
      </c>
      <c r="E15" s="3">
        <v>250</v>
      </c>
      <c r="F15" s="3">
        <v>500</v>
      </c>
      <c r="G15" s="3">
        <v>1000</v>
      </c>
      <c r="H15" s="3">
        <v>2000</v>
      </c>
      <c r="I15" s="3">
        <v>4000</v>
      </c>
      <c r="J15" s="3">
        <v>8000</v>
      </c>
    </row>
    <row r="16" spans="1:10" ht="15" thickBot="1" thickTop="1">
      <c r="A16" s="4" t="s">
        <v>26</v>
      </c>
      <c r="B16" s="5">
        <v>59</v>
      </c>
      <c r="C16" s="5">
        <v>43</v>
      </c>
      <c r="D16" s="5">
        <v>30</v>
      </c>
      <c r="E16" s="5">
        <v>21</v>
      </c>
      <c r="F16" s="5">
        <v>15</v>
      </c>
      <c r="G16" s="6">
        <v>12</v>
      </c>
      <c r="H16" s="5">
        <v>8</v>
      </c>
      <c r="I16" s="5">
        <v>5</v>
      </c>
      <c r="J16" s="5">
        <v>2</v>
      </c>
    </row>
    <row r="17" spans="1:10" ht="15" thickBot="1" thickTop="1">
      <c r="A17" s="4" t="s">
        <v>27</v>
      </c>
      <c r="B17" s="4">
        <v>61</v>
      </c>
      <c r="C17" s="4">
        <v>45</v>
      </c>
      <c r="D17" s="4">
        <v>34</v>
      </c>
      <c r="E17" s="4">
        <v>26</v>
      </c>
      <c r="F17" s="4">
        <v>20</v>
      </c>
      <c r="G17" s="7">
        <v>17</v>
      </c>
      <c r="H17" s="4">
        <v>13</v>
      </c>
      <c r="I17" s="4">
        <v>10</v>
      </c>
      <c r="J17" s="4">
        <v>7</v>
      </c>
    </row>
    <row r="18" spans="1:10" ht="15" thickBot="1" thickTop="1">
      <c r="A18" s="4" t="s">
        <v>28</v>
      </c>
      <c r="B18" s="4">
        <v>63</v>
      </c>
      <c r="C18" s="4">
        <v>49</v>
      </c>
      <c r="D18" s="4">
        <v>38</v>
      </c>
      <c r="E18" s="4">
        <v>30</v>
      </c>
      <c r="F18" s="4">
        <v>25</v>
      </c>
      <c r="G18" s="7">
        <v>22</v>
      </c>
      <c r="H18" s="4">
        <v>18</v>
      </c>
      <c r="I18" s="4">
        <v>15</v>
      </c>
      <c r="J18" s="4">
        <v>12</v>
      </c>
    </row>
    <row r="19" spans="1:10" ht="15" thickBot="1" thickTop="1">
      <c r="A19" s="4" t="s">
        <v>29</v>
      </c>
      <c r="B19" s="4">
        <v>66</v>
      </c>
      <c r="C19" s="4">
        <v>52</v>
      </c>
      <c r="D19" s="4">
        <v>42</v>
      </c>
      <c r="E19" s="4">
        <v>35</v>
      </c>
      <c r="F19" s="4">
        <v>30</v>
      </c>
      <c r="G19" s="7">
        <v>27</v>
      </c>
      <c r="H19" s="4">
        <v>23</v>
      </c>
      <c r="I19" s="4">
        <v>20</v>
      </c>
      <c r="J19" s="4">
        <v>17</v>
      </c>
    </row>
    <row r="20" spans="1:10" ht="15" thickBot="1" thickTop="1">
      <c r="A20" s="4" t="s">
        <v>30</v>
      </c>
      <c r="B20" s="4">
        <v>69</v>
      </c>
      <c r="C20" s="4">
        <v>55</v>
      </c>
      <c r="D20" s="4">
        <v>46</v>
      </c>
      <c r="E20" s="4">
        <v>40</v>
      </c>
      <c r="F20" s="4">
        <v>35</v>
      </c>
      <c r="G20" s="7">
        <v>32</v>
      </c>
      <c r="H20" s="4">
        <v>28</v>
      </c>
      <c r="I20" s="4">
        <v>25</v>
      </c>
      <c r="J20" s="4">
        <v>22</v>
      </c>
    </row>
    <row r="21" spans="1:10" ht="15" thickBot="1" thickTop="1">
      <c r="A21" s="4" t="s">
        <v>43</v>
      </c>
      <c r="B21" s="4">
        <v>71</v>
      </c>
      <c r="C21" s="4">
        <v>58</v>
      </c>
      <c r="D21" s="4">
        <v>50</v>
      </c>
      <c r="E21" s="4">
        <v>44</v>
      </c>
      <c r="F21" s="4">
        <v>40</v>
      </c>
      <c r="G21" s="7">
        <v>37</v>
      </c>
      <c r="H21" s="4">
        <v>33</v>
      </c>
      <c r="I21" s="4">
        <v>30</v>
      </c>
      <c r="J21" s="4">
        <v>27</v>
      </c>
    </row>
    <row r="22" spans="1:10" ht="15" thickBot="1" thickTop="1">
      <c r="A22" s="4" t="s">
        <v>44</v>
      </c>
      <c r="B22" s="4">
        <v>74</v>
      </c>
      <c r="C22" s="4">
        <v>62</v>
      </c>
      <c r="D22" s="4">
        <v>54</v>
      </c>
      <c r="E22" s="4">
        <v>49</v>
      </c>
      <c r="F22" s="4">
        <v>45</v>
      </c>
      <c r="G22" s="7">
        <v>42</v>
      </c>
      <c r="H22" s="4">
        <v>38</v>
      </c>
      <c r="I22" s="4">
        <v>35</v>
      </c>
      <c r="J22" s="4">
        <v>32</v>
      </c>
    </row>
    <row r="23" spans="1:10" ht="15" thickBot="1" thickTop="1">
      <c r="A23" s="4" t="s">
        <v>45</v>
      </c>
      <c r="B23" s="4">
        <v>76</v>
      </c>
      <c r="C23" s="4">
        <v>65</v>
      </c>
      <c r="D23" s="4">
        <v>58</v>
      </c>
      <c r="E23" s="4">
        <v>53</v>
      </c>
      <c r="F23" s="4">
        <v>50</v>
      </c>
      <c r="G23" s="7">
        <v>47</v>
      </c>
      <c r="H23" s="4">
        <v>43</v>
      </c>
      <c r="I23" s="4">
        <v>40</v>
      </c>
      <c r="J23" s="4">
        <v>37</v>
      </c>
    </row>
    <row r="24" spans="1:10" ht="15" thickBot="1" thickTop="1">
      <c r="A24" s="4" t="s">
        <v>46</v>
      </c>
      <c r="B24" s="4">
        <v>79</v>
      </c>
      <c r="C24" s="4">
        <v>69</v>
      </c>
      <c r="D24" s="4">
        <v>62</v>
      </c>
      <c r="E24" s="4">
        <v>58</v>
      </c>
      <c r="F24" s="4">
        <v>55</v>
      </c>
      <c r="G24" s="7">
        <v>52</v>
      </c>
      <c r="H24" s="4">
        <v>49</v>
      </c>
      <c r="I24" s="4">
        <v>46</v>
      </c>
      <c r="J24" s="4">
        <v>43</v>
      </c>
    </row>
    <row r="25" spans="1:10" ht="15" thickBot="1" thickTop="1">
      <c r="A25" s="4" t="s">
        <v>47</v>
      </c>
      <c r="B25" s="4">
        <v>82</v>
      </c>
      <c r="C25" s="4">
        <v>72</v>
      </c>
      <c r="D25" s="4">
        <v>67</v>
      </c>
      <c r="E25" s="4">
        <v>63</v>
      </c>
      <c r="F25" s="4">
        <v>60</v>
      </c>
      <c r="G25" s="7">
        <v>57</v>
      </c>
      <c r="H25" s="4">
        <v>54</v>
      </c>
      <c r="I25" s="4">
        <v>51</v>
      </c>
      <c r="J25" s="4">
        <v>48</v>
      </c>
    </row>
    <row r="26" spans="1:10" ht="15" thickBot="1" thickTop="1">
      <c r="A26" s="4" t="s">
        <v>48</v>
      </c>
      <c r="B26" s="4">
        <v>85</v>
      </c>
      <c r="C26" s="4">
        <v>76</v>
      </c>
      <c r="D26" s="4">
        <v>71</v>
      </c>
      <c r="E26" s="4">
        <v>67</v>
      </c>
      <c r="F26" s="4">
        <v>64</v>
      </c>
      <c r="G26" s="7">
        <v>62</v>
      </c>
      <c r="H26" s="4">
        <v>59</v>
      </c>
      <c r="I26" s="4">
        <v>56</v>
      </c>
      <c r="J26" s="4">
        <v>53</v>
      </c>
    </row>
    <row r="27" spans="1:10" ht="15" thickBot="1" thickTop="1">
      <c r="A27" s="4" t="s">
        <v>49</v>
      </c>
      <c r="B27" s="4">
        <v>88</v>
      </c>
      <c r="C27" s="4">
        <v>79</v>
      </c>
      <c r="D27" s="4">
        <v>75</v>
      </c>
      <c r="E27" s="4">
        <v>72</v>
      </c>
      <c r="F27" s="4">
        <v>69</v>
      </c>
      <c r="G27" s="7">
        <v>66</v>
      </c>
      <c r="H27" s="4">
        <v>64</v>
      </c>
      <c r="I27" s="4">
        <v>61</v>
      </c>
      <c r="J27" s="4">
        <v>58</v>
      </c>
    </row>
    <row r="28" ht="17.25" thickTop="1">
      <c r="A28" s="10" t="s">
        <v>50</v>
      </c>
    </row>
    <row r="30" spans="1:10" ht="25.5">
      <c r="A30" s="11" t="s">
        <v>51</v>
      </c>
      <c r="B30" s="34" t="s">
        <v>52</v>
      </c>
      <c r="C30" s="35"/>
      <c r="D30" s="35"/>
      <c r="E30" s="35"/>
      <c r="F30" s="35"/>
      <c r="G30" s="35"/>
      <c r="H30" s="35"/>
      <c r="I30" s="35"/>
      <c r="J30" s="36"/>
    </row>
    <row r="31" spans="1:10" ht="14.25">
      <c r="A31" s="12" t="s">
        <v>53</v>
      </c>
      <c r="B31" s="37"/>
      <c r="C31" s="38"/>
      <c r="D31" s="38"/>
      <c r="E31" s="38"/>
      <c r="F31" s="38"/>
      <c r="G31" s="38"/>
      <c r="H31" s="38"/>
      <c r="I31" s="38"/>
      <c r="J31" s="39"/>
    </row>
    <row r="32" spans="1:10" ht="14.25">
      <c r="A32" s="13"/>
      <c r="B32" s="14">
        <v>31.5</v>
      </c>
      <c r="C32" s="14">
        <v>62.5</v>
      </c>
      <c r="D32" s="14">
        <v>125</v>
      </c>
      <c r="E32" s="14">
        <v>250</v>
      </c>
      <c r="F32" s="14">
        <v>500</v>
      </c>
      <c r="G32" s="14">
        <v>1000</v>
      </c>
      <c r="H32" s="14">
        <v>2000</v>
      </c>
      <c r="I32" s="14">
        <v>4000</v>
      </c>
      <c r="J32" s="14">
        <v>8000</v>
      </c>
    </row>
    <row r="33" spans="1:10" ht="14.25">
      <c r="A33" s="15" t="s">
        <v>54</v>
      </c>
      <c r="B33" s="15">
        <v>55</v>
      </c>
      <c r="C33" s="15">
        <v>36</v>
      </c>
      <c r="D33" s="15">
        <v>22</v>
      </c>
      <c r="E33" s="15">
        <v>12</v>
      </c>
      <c r="F33" s="15">
        <v>5</v>
      </c>
      <c r="G33" s="15">
        <v>0</v>
      </c>
      <c r="H33" s="15">
        <v>-4</v>
      </c>
      <c r="I33" s="15">
        <v>-6</v>
      </c>
      <c r="J33" s="15">
        <v>-8</v>
      </c>
    </row>
    <row r="34" spans="1:10" ht="14.25">
      <c r="A34" s="15" t="s">
        <v>55</v>
      </c>
      <c r="B34" s="15">
        <v>62</v>
      </c>
      <c r="C34" s="15">
        <v>43</v>
      </c>
      <c r="D34" s="15">
        <v>31</v>
      </c>
      <c r="E34" s="15">
        <v>21</v>
      </c>
      <c r="F34" s="15">
        <v>15</v>
      </c>
      <c r="G34" s="15">
        <v>10</v>
      </c>
      <c r="H34" s="15">
        <v>7</v>
      </c>
      <c r="I34" s="15">
        <v>4</v>
      </c>
      <c r="J34" s="15">
        <v>2</v>
      </c>
    </row>
    <row r="35" spans="1:10" ht="14.25">
      <c r="A35" s="15" t="s">
        <v>56</v>
      </c>
      <c r="B35" s="15">
        <v>69</v>
      </c>
      <c r="C35" s="15">
        <v>51</v>
      </c>
      <c r="D35" s="15">
        <v>39</v>
      </c>
      <c r="E35" s="15">
        <v>31</v>
      </c>
      <c r="F35" s="15">
        <v>24</v>
      </c>
      <c r="G35" s="15">
        <v>20</v>
      </c>
      <c r="H35" s="15">
        <v>17</v>
      </c>
      <c r="I35" s="15">
        <v>14</v>
      </c>
      <c r="J35" s="15">
        <v>13</v>
      </c>
    </row>
    <row r="36" spans="1:10" ht="14.25">
      <c r="A36" s="15" t="s">
        <v>57</v>
      </c>
      <c r="B36" s="15">
        <v>76</v>
      </c>
      <c r="C36" s="15">
        <v>59</v>
      </c>
      <c r="D36" s="15">
        <v>48</v>
      </c>
      <c r="E36" s="15">
        <v>40</v>
      </c>
      <c r="F36" s="15">
        <v>34</v>
      </c>
      <c r="G36" s="15">
        <v>30</v>
      </c>
      <c r="H36" s="15">
        <v>27</v>
      </c>
      <c r="I36" s="15">
        <v>25</v>
      </c>
      <c r="J36" s="15">
        <v>23</v>
      </c>
    </row>
    <row r="37" spans="1:10" ht="14.25">
      <c r="A37" s="15" t="s">
        <v>58</v>
      </c>
      <c r="B37" s="15">
        <v>83</v>
      </c>
      <c r="C37" s="15">
        <v>67</v>
      </c>
      <c r="D37" s="15">
        <v>57</v>
      </c>
      <c r="E37" s="15">
        <v>49</v>
      </c>
      <c r="F37" s="15">
        <v>44</v>
      </c>
      <c r="G37" s="15">
        <v>40</v>
      </c>
      <c r="H37" s="15">
        <v>37</v>
      </c>
      <c r="I37" s="15">
        <v>35</v>
      </c>
      <c r="J37" s="15">
        <v>33</v>
      </c>
    </row>
    <row r="38" spans="1:10" ht="14.25">
      <c r="A38" s="15" t="s">
        <v>59</v>
      </c>
      <c r="B38" s="15">
        <v>89</v>
      </c>
      <c r="C38" s="15">
        <v>75</v>
      </c>
      <c r="D38" s="15">
        <v>66</v>
      </c>
      <c r="E38" s="15">
        <v>59</v>
      </c>
      <c r="F38" s="15">
        <v>54</v>
      </c>
      <c r="G38" s="15">
        <v>50</v>
      </c>
      <c r="H38" s="15">
        <v>47</v>
      </c>
      <c r="I38" s="15">
        <v>45</v>
      </c>
      <c r="J38" s="15">
        <v>44</v>
      </c>
    </row>
    <row r="39" spans="1:10" ht="14.25">
      <c r="A39" s="15" t="s">
        <v>60</v>
      </c>
      <c r="B39" s="15">
        <v>96</v>
      </c>
      <c r="C39" s="15">
        <v>83</v>
      </c>
      <c r="D39" s="15">
        <v>74</v>
      </c>
      <c r="E39" s="15">
        <v>68</v>
      </c>
      <c r="F39" s="15">
        <v>63</v>
      </c>
      <c r="G39" s="15">
        <v>60</v>
      </c>
      <c r="H39" s="15">
        <v>57</v>
      </c>
      <c r="I39" s="15">
        <v>55</v>
      </c>
      <c r="J39" s="15">
        <v>54</v>
      </c>
    </row>
    <row r="40" spans="1:10" ht="14.25">
      <c r="A40" s="15" t="s">
        <v>61</v>
      </c>
      <c r="B40" s="15">
        <v>103</v>
      </c>
      <c r="C40" s="15">
        <v>91</v>
      </c>
      <c r="D40" s="15">
        <v>83</v>
      </c>
      <c r="E40" s="15">
        <v>77</v>
      </c>
      <c r="F40" s="15">
        <v>73</v>
      </c>
      <c r="G40" s="15">
        <v>70</v>
      </c>
      <c r="H40" s="15">
        <v>68</v>
      </c>
      <c r="I40" s="15">
        <v>66</v>
      </c>
      <c r="J40" s="15">
        <v>64</v>
      </c>
    </row>
    <row r="41" spans="1:10" ht="14.25">
      <c r="A41" s="15" t="s">
        <v>62</v>
      </c>
      <c r="B41" s="15">
        <v>110</v>
      </c>
      <c r="C41" s="15">
        <v>99</v>
      </c>
      <c r="D41" s="15">
        <v>92</v>
      </c>
      <c r="E41" s="15">
        <v>86</v>
      </c>
      <c r="F41" s="15">
        <v>83</v>
      </c>
      <c r="G41" s="15">
        <v>80</v>
      </c>
      <c r="H41" s="15">
        <v>78</v>
      </c>
      <c r="I41" s="15">
        <v>76</v>
      </c>
      <c r="J41" s="15">
        <v>74</v>
      </c>
    </row>
    <row r="42" spans="1:10" ht="14.25">
      <c r="A42" s="15" t="s">
        <v>63</v>
      </c>
      <c r="B42" s="15">
        <v>117</v>
      </c>
      <c r="C42" s="15">
        <v>107</v>
      </c>
      <c r="D42" s="15">
        <v>100</v>
      </c>
      <c r="E42" s="15">
        <v>96</v>
      </c>
      <c r="F42" s="15">
        <v>93</v>
      </c>
      <c r="G42" s="15">
        <v>90</v>
      </c>
      <c r="H42" s="15">
        <v>88</v>
      </c>
      <c r="I42" s="15">
        <v>86</v>
      </c>
      <c r="J42" s="15">
        <v>85</v>
      </c>
    </row>
    <row r="43" spans="1:10" ht="14.25">
      <c r="A43" s="15" t="s">
        <v>64</v>
      </c>
      <c r="B43" s="15">
        <v>124</v>
      </c>
      <c r="C43" s="15">
        <v>115</v>
      </c>
      <c r="D43" s="15">
        <v>109</v>
      </c>
      <c r="E43" s="15">
        <v>105</v>
      </c>
      <c r="F43" s="15">
        <v>102</v>
      </c>
      <c r="G43" s="15">
        <v>100</v>
      </c>
      <c r="H43" s="15">
        <v>98</v>
      </c>
      <c r="I43" s="15">
        <v>96</v>
      </c>
      <c r="J43" s="15">
        <v>95</v>
      </c>
    </row>
    <row r="44" spans="1:10" ht="14.25">
      <c r="A44" s="15" t="s">
        <v>65</v>
      </c>
      <c r="B44" s="15">
        <v>130</v>
      </c>
      <c r="C44" s="15">
        <v>122</v>
      </c>
      <c r="D44" s="15">
        <v>118</v>
      </c>
      <c r="E44" s="15">
        <v>114</v>
      </c>
      <c r="F44" s="15">
        <v>112</v>
      </c>
      <c r="G44" s="15">
        <v>110</v>
      </c>
      <c r="H44" s="15">
        <v>108</v>
      </c>
      <c r="I44" s="15">
        <v>107</v>
      </c>
      <c r="J44" s="15">
        <v>105</v>
      </c>
    </row>
    <row r="45" spans="1:10" ht="14.25">
      <c r="A45" s="15" t="s">
        <v>66</v>
      </c>
      <c r="B45" s="15">
        <v>137</v>
      </c>
      <c r="C45" s="15">
        <v>130</v>
      </c>
      <c r="D45" s="15">
        <v>126</v>
      </c>
      <c r="E45" s="15">
        <v>124</v>
      </c>
      <c r="F45" s="15">
        <v>122</v>
      </c>
      <c r="G45" s="15">
        <v>120</v>
      </c>
      <c r="H45" s="15">
        <v>118</v>
      </c>
      <c r="I45" s="15">
        <v>117</v>
      </c>
      <c r="J45" s="15">
        <v>116</v>
      </c>
    </row>
    <row r="46" spans="1:10" ht="14.25">
      <c r="A46" s="15" t="s">
        <v>67</v>
      </c>
      <c r="B46" s="15">
        <v>144</v>
      </c>
      <c r="C46" s="15">
        <v>138</v>
      </c>
      <c r="D46" s="15">
        <v>135</v>
      </c>
      <c r="E46" s="15">
        <v>133</v>
      </c>
      <c r="F46" s="15">
        <v>131</v>
      </c>
      <c r="G46" s="15">
        <v>130</v>
      </c>
      <c r="H46" s="15">
        <v>128</v>
      </c>
      <c r="I46" s="15">
        <v>127</v>
      </c>
      <c r="J46" s="15">
        <v>126</v>
      </c>
    </row>
    <row r="47" ht="13.5">
      <c r="A47" t="s">
        <v>68</v>
      </c>
    </row>
    <row r="48" ht="14.25">
      <c r="A48" s="16" t="s">
        <v>69</v>
      </c>
    </row>
    <row r="49" ht="16.5">
      <c r="A49" s="10" t="s">
        <v>70</v>
      </c>
    </row>
    <row r="50" ht="14.25" thickBot="1"/>
    <row r="51" spans="1:10" ht="18" thickBot="1">
      <c r="A51" s="40" t="s">
        <v>71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3.5">
      <c r="A52" s="17"/>
      <c r="B52" s="18"/>
      <c r="C52" s="18">
        <v>63</v>
      </c>
      <c r="D52" s="18">
        <v>125</v>
      </c>
      <c r="E52" s="18">
        <v>250</v>
      </c>
      <c r="F52" s="18">
        <v>500</v>
      </c>
      <c r="G52" s="18" t="s">
        <v>2</v>
      </c>
      <c r="H52" s="18" t="s">
        <v>3</v>
      </c>
      <c r="I52" s="18" t="s">
        <v>4</v>
      </c>
      <c r="J52" s="19"/>
    </row>
    <row r="53" spans="1:10" ht="13.5">
      <c r="A53" s="20" t="s">
        <v>72</v>
      </c>
      <c r="B53" s="21"/>
      <c r="C53" s="21">
        <v>83</v>
      </c>
      <c r="D53" s="21">
        <v>79</v>
      </c>
      <c r="E53" s="21">
        <v>75</v>
      </c>
      <c r="F53" s="21">
        <v>72.5</v>
      </c>
      <c r="G53" s="21">
        <v>71</v>
      </c>
      <c r="H53" s="21">
        <v>70</v>
      </c>
      <c r="I53" s="21">
        <v>69</v>
      </c>
      <c r="J53" s="22"/>
    </row>
    <row r="54" spans="1:10" ht="13.5">
      <c r="A54" s="20" t="s">
        <v>73</v>
      </c>
      <c r="B54" s="21"/>
      <c r="C54" s="21">
        <v>80</v>
      </c>
      <c r="D54" s="21">
        <v>75</v>
      </c>
      <c r="E54" s="21">
        <v>71</v>
      </c>
      <c r="F54" s="21">
        <v>68</v>
      </c>
      <c r="G54" s="21">
        <v>66.5</v>
      </c>
      <c r="H54" s="21">
        <v>64.5</v>
      </c>
      <c r="I54" s="21">
        <v>63</v>
      </c>
      <c r="J54" s="22"/>
    </row>
    <row r="55" spans="1:10" ht="13.5">
      <c r="A55" s="20" t="s">
        <v>74</v>
      </c>
      <c r="B55" s="21"/>
      <c r="C55" s="21">
        <v>77</v>
      </c>
      <c r="D55" s="21">
        <v>71</v>
      </c>
      <c r="E55" s="21">
        <v>67</v>
      </c>
      <c r="F55" s="21">
        <v>63.2</v>
      </c>
      <c r="G55" s="21">
        <v>61.5</v>
      </c>
      <c r="H55" s="21">
        <v>59.5</v>
      </c>
      <c r="I55" s="21">
        <v>58</v>
      </c>
      <c r="J55" s="22"/>
    </row>
    <row r="56" spans="1:10" ht="13.5">
      <c r="A56" s="20" t="s">
        <v>75</v>
      </c>
      <c r="B56" s="21"/>
      <c r="C56" s="21">
        <v>74</v>
      </c>
      <c r="D56" s="21">
        <v>67</v>
      </c>
      <c r="E56" s="21">
        <v>62</v>
      </c>
      <c r="F56" s="21">
        <v>58.5</v>
      </c>
      <c r="G56" s="21">
        <v>56.2</v>
      </c>
      <c r="H56" s="21">
        <v>54.5</v>
      </c>
      <c r="I56" s="21">
        <v>53</v>
      </c>
      <c r="J56" s="22"/>
    </row>
    <row r="57" spans="1:10" ht="13.5">
      <c r="A57" s="20" t="s">
        <v>76</v>
      </c>
      <c r="B57" s="21"/>
      <c r="C57" s="21">
        <v>70</v>
      </c>
      <c r="D57" s="21">
        <v>64</v>
      </c>
      <c r="E57" s="21">
        <v>58</v>
      </c>
      <c r="F57" s="21">
        <v>54</v>
      </c>
      <c r="G57" s="21">
        <v>51.2</v>
      </c>
      <c r="H57" s="21">
        <v>49.5</v>
      </c>
      <c r="I57" s="21">
        <v>48</v>
      </c>
      <c r="J57" s="22"/>
    </row>
    <row r="58" spans="1:10" ht="13.5">
      <c r="A58" s="20" t="s">
        <v>77</v>
      </c>
      <c r="B58" s="21"/>
      <c r="C58" s="21">
        <v>67</v>
      </c>
      <c r="D58" s="21">
        <v>60</v>
      </c>
      <c r="E58" s="21">
        <v>54</v>
      </c>
      <c r="F58" s="21">
        <v>49</v>
      </c>
      <c r="G58" s="21">
        <v>46.2</v>
      </c>
      <c r="H58" s="21">
        <v>44.3</v>
      </c>
      <c r="I58" s="21">
        <v>43</v>
      </c>
      <c r="J58" s="22"/>
    </row>
    <row r="59" spans="1:10" ht="13.5">
      <c r="A59" s="20" t="s">
        <v>78</v>
      </c>
      <c r="B59" s="21"/>
      <c r="C59" s="21">
        <v>64</v>
      </c>
      <c r="D59" s="21">
        <v>56</v>
      </c>
      <c r="E59" s="21">
        <v>50</v>
      </c>
      <c r="F59" s="21">
        <v>45</v>
      </c>
      <c r="G59" s="21">
        <v>41.2</v>
      </c>
      <c r="H59" s="21">
        <v>39.3</v>
      </c>
      <c r="I59" s="21">
        <v>38</v>
      </c>
      <c r="J59" s="22"/>
    </row>
    <row r="60" spans="1:10" ht="13.5">
      <c r="A60" s="20" t="s">
        <v>79</v>
      </c>
      <c r="B60" s="21"/>
      <c r="C60" s="21">
        <v>60</v>
      </c>
      <c r="D60" s="21">
        <v>52</v>
      </c>
      <c r="E60" s="21">
        <v>45</v>
      </c>
      <c r="F60" s="21">
        <v>40</v>
      </c>
      <c r="G60" s="21">
        <v>36.2</v>
      </c>
      <c r="H60" s="21">
        <v>34.3</v>
      </c>
      <c r="I60" s="21">
        <v>32.8</v>
      </c>
      <c r="J60" s="22"/>
    </row>
    <row r="61" spans="1:10" ht="13.5">
      <c r="A61" s="20" t="s">
        <v>80</v>
      </c>
      <c r="B61" s="21"/>
      <c r="C61" s="21">
        <v>57</v>
      </c>
      <c r="D61" s="21">
        <v>48</v>
      </c>
      <c r="E61" s="21">
        <v>41</v>
      </c>
      <c r="F61" s="21">
        <v>35.5</v>
      </c>
      <c r="G61" s="21">
        <v>31.3</v>
      </c>
      <c r="H61" s="21">
        <v>29.5</v>
      </c>
      <c r="I61" s="21">
        <v>28</v>
      </c>
      <c r="J61" s="22"/>
    </row>
    <row r="62" spans="1:10" ht="13.5">
      <c r="A62" s="20" t="s">
        <v>81</v>
      </c>
      <c r="B62" s="21"/>
      <c r="C62" s="21">
        <v>54</v>
      </c>
      <c r="D62" s="21">
        <v>44</v>
      </c>
      <c r="E62" s="21">
        <v>37</v>
      </c>
      <c r="F62" s="21">
        <v>31</v>
      </c>
      <c r="G62" s="21">
        <v>27</v>
      </c>
      <c r="H62" s="21">
        <v>24</v>
      </c>
      <c r="I62" s="21">
        <v>21.8</v>
      </c>
      <c r="J62" s="22"/>
    </row>
    <row r="63" spans="1:10" ht="13.5">
      <c r="A63" s="20" t="s">
        <v>82</v>
      </c>
      <c r="B63" s="21"/>
      <c r="C63" s="21">
        <v>50</v>
      </c>
      <c r="D63" s="21">
        <v>40</v>
      </c>
      <c r="E63" s="21">
        <v>33</v>
      </c>
      <c r="F63" s="21">
        <v>26.5</v>
      </c>
      <c r="G63" s="21">
        <v>22</v>
      </c>
      <c r="H63" s="21">
        <v>19</v>
      </c>
      <c r="I63" s="21">
        <v>17</v>
      </c>
      <c r="J63" s="22"/>
    </row>
    <row r="64" spans="1:10" ht="14.25" thickBot="1">
      <c r="A64" s="23" t="s">
        <v>83</v>
      </c>
      <c r="B64" s="24"/>
      <c r="C64" s="24">
        <v>47</v>
      </c>
      <c r="D64" s="24">
        <v>36</v>
      </c>
      <c r="E64" s="24">
        <v>29</v>
      </c>
      <c r="F64" s="24">
        <v>22</v>
      </c>
      <c r="G64" s="24">
        <v>17</v>
      </c>
      <c r="H64" s="24">
        <v>14</v>
      </c>
      <c r="I64" s="24">
        <v>12</v>
      </c>
      <c r="J64" s="25"/>
    </row>
    <row r="65" spans="1:2" ht="13.5">
      <c r="A65" s="26" t="s">
        <v>89</v>
      </c>
      <c r="B65" t="s">
        <v>84</v>
      </c>
    </row>
  </sheetData>
  <mergeCells count="2">
    <mergeCell ref="B30:J31"/>
    <mergeCell ref="A51:J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fuji</cp:lastModifiedBy>
  <dcterms:created xsi:type="dcterms:W3CDTF">2004-10-19T01:48:47Z</dcterms:created>
  <dcterms:modified xsi:type="dcterms:W3CDTF">2005-02-09T02:04:51Z</dcterms:modified>
  <cp:category/>
  <cp:version/>
  <cp:contentType/>
  <cp:contentStatus/>
</cp:coreProperties>
</file>